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60" yWindow="3100" windowWidth="15860" windowHeight="13720" activeTab="2"/>
  </bookViews>
  <sheets>
    <sheet name="Présentation" sheetId="1" r:id="rId1"/>
    <sheet name="Points fixes" sheetId="2" r:id="rId2"/>
    <sheet name="Itérations" sheetId="3" r:id="rId3"/>
    <sheet name="Racine double" sheetId="4" r:id="rId4"/>
    <sheet name="cas a+d=0" sheetId="5" r:id="rId5"/>
  </sheets>
  <definedNames/>
  <calcPr fullCalcOnLoad="1"/>
</workbook>
</file>

<file path=xl/sharedStrings.xml><?xml version="1.0" encoding="utf-8"?>
<sst xmlns="http://schemas.openxmlformats.org/spreadsheetml/2006/main" count="51" uniqueCount="24">
  <si>
    <t>ad-bc ≠ 0</t>
  </si>
  <si>
    <t xml:space="preserve">a = </t>
  </si>
  <si>
    <t>b=</t>
  </si>
  <si>
    <t xml:space="preserve">c = </t>
  </si>
  <si>
    <t xml:space="preserve">d = </t>
  </si>
  <si>
    <t>asympV =</t>
  </si>
  <si>
    <t>avant Asymp</t>
  </si>
  <si>
    <t>après asympt</t>
  </si>
  <si>
    <t>u0 =</t>
  </si>
  <si>
    <t>a =</t>
  </si>
  <si>
    <t>b =</t>
  </si>
  <si>
    <t>On considère la suite</t>
  </si>
  <si>
    <t>récurente homographique</t>
  </si>
  <si>
    <t>Si la suite converge,</t>
  </si>
  <si>
    <t>sont solution de :</t>
  </si>
  <si>
    <t>Les points fixes</t>
  </si>
  <si>
    <r>
      <t xml:space="preserve">Si |k| &lt; 1 </t>
    </r>
    <r>
      <rPr>
        <sz val="14"/>
        <color indexed="14"/>
        <rFont val="Symbol"/>
        <family val="0"/>
      </rPr>
      <t>b</t>
    </r>
    <r>
      <rPr>
        <sz val="14"/>
        <color indexed="14"/>
        <rFont val="Gadget"/>
        <family val="0"/>
      </rPr>
      <t xml:space="preserve"> est attractif, sinon c'est </t>
    </r>
    <r>
      <rPr>
        <sz val="14"/>
        <color indexed="14"/>
        <rFont val="Symbol"/>
        <family val="0"/>
      </rPr>
      <t>a</t>
    </r>
  </si>
  <si>
    <t>|k| =</t>
  </si>
  <si>
    <t>b est calculé pour avoir ∆=0</t>
  </si>
  <si>
    <t>l =</t>
  </si>
  <si>
    <t>Cas a+d = 0</t>
  </si>
  <si>
    <t>c'est vers un point fixe de f :</t>
  </si>
  <si>
    <t>on appelle k le nombre</t>
  </si>
  <si>
    <r>
      <t xml:space="preserve">En notant </t>
    </r>
    <r>
      <rPr>
        <sz val="24"/>
        <color indexed="12"/>
        <rFont val="Symbol"/>
        <family val="0"/>
      </rPr>
      <t>a</t>
    </r>
    <r>
      <rPr>
        <sz val="24"/>
        <color indexed="12"/>
        <rFont val="Comic Sans MS"/>
        <family val="0"/>
      </rPr>
      <t xml:space="preserve"> et </t>
    </r>
    <r>
      <rPr>
        <sz val="24"/>
        <color indexed="12"/>
        <rFont val="Symbol"/>
        <family val="0"/>
      </rPr>
      <t>b</t>
    </r>
    <r>
      <rPr>
        <sz val="24"/>
        <color indexed="12"/>
        <rFont val="Comic Sans MS"/>
        <family val="0"/>
      </rPr>
      <t xml:space="preserve"> les racines</t>
    </r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</si>
</sst>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color indexed="12"/>
      <name val="Comic Sans MS"/>
      <family val="0"/>
    </font>
    <font>
      <b/>
      <sz val="14"/>
      <color indexed="12"/>
      <name val="Geneva"/>
      <family val="0"/>
    </font>
    <font>
      <sz val="8.25"/>
      <name val="Comic Sans MS"/>
      <family val="0"/>
    </font>
    <font>
      <sz val="8"/>
      <name val="Geneva"/>
      <family val="0"/>
    </font>
    <font>
      <sz val="10.5"/>
      <name val="Geneva"/>
      <family val="0"/>
    </font>
    <font>
      <sz val="11.25"/>
      <name val="Geneva"/>
      <family val="0"/>
    </font>
    <font>
      <sz val="11"/>
      <name val="Geneva"/>
      <family val="0"/>
    </font>
    <font>
      <sz val="8.75"/>
      <name val="Comic Sans MS"/>
      <family val="0"/>
    </font>
    <font>
      <b/>
      <sz val="14"/>
      <color indexed="62"/>
      <name val="Comic Sans MS"/>
      <family val="0"/>
    </font>
    <font>
      <b/>
      <sz val="14"/>
      <color indexed="10"/>
      <name val="Comic Sans MS"/>
      <family val="0"/>
    </font>
    <font>
      <b/>
      <sz val="14"/>
      <color indexed="10"/>
      <name val="Symbol"/>
      <family val="0"/>
    </font>
    <font>
      <sz val="14"/>
      <color indexed="14"/>
      <name val="Gadget"/>
      <family val="0"/>
    </font>
    <font>
      <sz val="14"/>
      <color indexed="14"/>
      <name val="Symbol"/>
      <family val="0"/>
    </font>
    <font>
      <sz val="24"/>
      <color indexed="12"/>
      <name val="Comic Sans MS"/>
      <family val="0"/>
    </font>
    <font>
      <b/>
      <sz val="24"/>
      <color indexed="18"/>
      <name val="Comic Sans MS"/>
      <family val="0"/>
    </font>
    <font>
      <sz val="11.5"/>
      <name val="Geneva"/>
      <family val="0"/>
    </font>
    <font>
      <sz val="9"/>
      <name val="Comic Sans MS"/>
      <family val="0"/>
    </font>
    <font>
      <b/>
      <sz val="18"/>
      <color indexed="16"/>
      <name val="Symbol"/>
      <family val="0"/>
    </font>
    <font>
      <b/>
      <sz val="14"/>
      <color indexed="16"/>
      <name val="Comic Sans MS"/>
      <family val="0"/>
    </font>
    <font>
      <b/>
      <sz val="18"/>
      <color indexed="10"/>
      <name val="Comic Sans MS"/>
      <family val="0"/>
    </font>
    <font>
      <sz val="24"/>
      <color indexed="12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7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"/>
          <c:w val="0.97375"/>
          <c:h val="0.92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fixes'!$M$9:$M$147</c:f>
              <c:numCache/>
            </c:numRef>
          </c:xVal>
          <c:yVal>
            <c:numRef>
              <c:f>'Points fixes'!$N$9:$N$147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fixes'!$O$9:$O$147</c:f>
              <c:numCache/>
            </c:numRef>
          </c:xVal>
          <c:yVal>
            <c:numRef>
              <c:f>'Points fixes'!$P$9:$P$147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99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'Points fixes'!$Q$3:$Q$4</c:f>
              <c:numCache/>
            </c:numRef>
          </c:xVal>
          <c:yVal>
            <c:numRef>
              <c:f>'Points fixes'!$R$3:$R$4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fixes'!$T$3:$T$4</c:f>
              <c:numCache/>
            </c:numRef>
          </c:xVal>
          <c:yVal>
            <c:numRef>
              <c:f>'Points fixes'!$V$3:$V$4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fixes'!$R$7:$R$57</c:f>
              <c:numCache/>
            </c:numRef>
          </c:xVal>
          <c:yVal>
            <c:numRef>
              <c:f>'Points fixes'!$S$7:$S$57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fixes'!$U$7:$U$27</c:f>
              <c:numCache/>
            </c:numRef>
          </c:xVal>
          <c:yVal>
            <c:numRef>
              <c:f>'Points fixes'!$V$7:$V$27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'Points fixes'!$W$7:$W$27</c:f>
              <c:numCache/>
            </c:numRef>
          </c:xVal>
          <c:yVal>
            <c:numRef>
              <c:f>'Points fixes'!$X$7:$X$27</c:f>
              <c:numCache/>
            </c:numRef>
          </c:yVal>
          <c:smooth val="1"/>
        </c:ser>
        <c:ser>
          <c:idx val="8"/>
          <c:order val="8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fixes'!$U$32:$U$33</c:f>
              <c:numCache/>
            </c:numRef>
          </c:xVal>
          <c:yVal>
            <c:numRef>
              <c:f>'Points fixes'!$V$32:$V$33</c:f>
              <c:numCache/>
            </c:numRef>
          </c:yVal>
          <c:smooth val="1"/>
        </c:ser>
        <c:ser>
          <c:idx val="9"/>
          <c:order val="9"/>
          <c:spPr>
            <a:ln w="3175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solidFill>
                  <a:srgbClr val="9933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'Points fixes'!$U$36:$U$37</c:f>
              <c:numCache/>
            </c:numRef>
          </c:xVal>
          <c:yVal>
            <c:numRef>
              <c:f>'Points fixes'!$V$36:$V$37</c:f>
              <c:numCache/>
            </c:numRef>
          </c:yVal>
          <c:smooth val="1"/>
        </c:ser>
        <c:axId val="23539671"/>
        <c:axId val="10530448"/>
      </c:scatterChart>
      <c:valAx>
        <c:axId val="23539671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10530448"/>
        <c:crosses val="autoZero"/>
        <c:crossBetween val="midCat"/>
        <c:dispUnits/>
        <c:majorUnit val="1"/>
        <c:minorUnit val="0.1"/>
      </c:valAx>
      <c:valAx>
        <c:axId val="10530448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353967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Itérations!$M$9:$M$147</c:f>
              <c:numCache/>
            </c:numRef>
          </c:xVal>
          <c:yVal>
            <c:numRef>
              <c:f>Itérations!$N$9:$N$147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Itérations!$O$9:$O$147</c:f>
              <c:numCache/>
            </c:numRef>
          </c:xVal>
          <c:yVal>
            <c:numRef>
              <c:f>Itérations!$P$9:$P$147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Itérations!$Q$3:$Q$4</c:f>
              <c:numCache/>
            </c:numRef>
          </c:xVal>
          <c:yVal>
            <c:numRef>
              <c:f>Itérations!$R$3:$R$4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Itérations!$T$3:$T$4</c:f>
              <c:numCache/>
            </c:numRef>
          </c:xVal>
          <c:yVal>
            <c:numRef>
              <c:f>Itérations!$U$3:$U$4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Itérations!$T$3:$T$4</c:f>
              <c:numCache/>
            </c:numRef>
          </c:xVal>
          <c:yVal>
            <c:numRef>
              <c:f>Itérations!$V$3:$V$4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Itérations!$R$7:$R$57</c:f>
              <c:numCache/>
            </c:numRef>
          </c:xVal>
          <c:yVal>
            <c:numRef>
              <c:f>Itérations!$S$7:$S$57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Itérations!$U$7:$U$27</c:f>
              <c:numCache/>
            </c:numRef>
          </c:xVal>
          <c:yVal>
            <c:numRef>
              <c:f>Itérations!$V$7:$V$27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Itérations!$W$7:$W$27</c:f>
              <c:numCache/>
            </c:numRef>
          </c:xVal>
          <c:yVal>
            <c:numRef>
              <c:f>Itérations!$X$7:$X$27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Itérations!$AA$7:$AA$147</c:f>
              <c:numCache/>
            </c:numRef>
          </c:xVal>
          <c:yVal>
            <c:numRef>
              <c:f>Itérations!$AB$7:$AB$147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Itérations!$AA$3:$AA$4</c:f>
              <c:numCache/>
            </c:numRef>
          </c:xVal>
          <c:yVal>
            <c:numRef>
              <c:f>Itérations!$AB$3:$AB$4</c:f>
              <c:numCache/>
            </c:numRef>
          </c:yVal>
          <c:smooth val="1"/>
        </c:ser>
        <c:axId val="27665169"/>
        <c:axId val="47659930"/>
      </c:scatterChart>
      <c:valAx>
        <c:axId val="27665169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7659930"/>
        <c:crosses val="autoZero"/>
        <c:crossBetween val="midCat"/>
        <c:dispUnits/>
        <c:majorUnit val="1"/>
        <c:minorUnit val="0.1"/>
      </c:valAx>
      <c:valAx>
        <c:axId val="47659930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76651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double'!$M$9:$M$147</c:f>
              <c:numCache/>
            </c:numRef>
          </c:xVal>
          <c:yVal>
            <c:numRef>
              <c:f>'Racine double'!$N$9:$N$147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double'!$O$9:$O$147</c:f>
              <c:numCache/>
            </c:numRef>
          </c:xVal>
          <c:yVal>
            <c:numRef>
              <c:f>'Racine double'!$P$9:$P$147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double'!$Q$3:$Q$4</c:f>
              <c:numCache/>
            </c:numRef>
          </c:xVal>
          <c:yVal>
            <c:numRef>
              <c:f>'Racine double'!$R$3:$R$4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'Racine double'!$T$3:$T$4</c:f>
              <c:numCache/>
            </c:numRef>
          </c:xVal>
          <c:yVal>
            <c:numRef>
              <c:f>'Racine double'!$V$3:$V$4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double'!$R$7:$R$57</c:f>
              <c:numCache/>
            </c:numRef>
          </c:xVal>
          <c:yVal>
            <c:numRef>
              <c:f>'Racine double'!$S$7:$S$57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double'!$U$7:$U$27</c:f>
              <c:numCache/>
            </c:numRef>
          </c:xVal>
          <c:yVal>
            <c:numRef>
              <c:f>'Racine double'!$V$7:$V$27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double'!$W$7:$W$27</c:f>
              <c:numCache/>
            </c:numRef>
          </c:xVal>
          <c:yVal>
            <c:numRef>
              <c:f>'Racine double'!$X$7:$X$27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double'!$AA$7:$AA$147</c:f>
              <c:numCache/>
            </c:numRef>
          </c:xVal>
          <c:yVal>
            <c:numRef>
              <c:f>'Racine double'!$AB$7:$AB$147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'Racine double'!$AA$3:$AA$4</c:f>
              <c:numCache/>
            </c:numRef>
          </c:xVal>
          <c:yVal>
            <c:numRef>
              <c:f>'Racine double'!$AB$3:$AB$4</c:f>
              <c:numCache/>
            </c:numRef>
          </c:yVal>
          <c:smooth val="1"/>
        </c:ser>
        <c:axId val="26286187"/>
        <c:axId val="35249092"/>
      </c:scatterChart>
      <c:valAx>
        <c:axId val="2628618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5249092"/>
        <c:crosses val="autoZero"/>
        <c:crossBetween val="midCat"/>
        <c:dispUnits/>
        <c:majorUnit val="1"/>
        <c:minorUnit val="0.1"/>
      </c:valAx>
      <c:valAx>
        <c:axId val="3524909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6286187"/>
        <c:crosses val="autoZero"/>
        <c:crossBetween val="midCat"/>
        <c:dispUnits/>
        <c:majorUnit val="0.5"/>
        <c:minorUnit val="0.2"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0.9985"/>
          <c:h val="0.98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a+d=0'!$M$9:$M$147</c:f>
              <c:numCache/>
            </c:numRef>
          </c:xVal>
          <c:yVal>
            <c:numRef>
              <c:f>'cas a+d=0'!$N$9:$N$147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a+d=0'!$O$9:$O$147</c:f>
              <c:numCache/>
            </c:numRef>
          </c:xVal>
          <c:yVal>
            <c:numRef>
              <c:f>'cas a+d=0'!$P$9:$P$147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a+d=0'!$Q$3:$Q$4</c:f>
              <c:numCache/>
            </c:numRef>
          </c:xVal>
          <c:yVal>
            <c:numRef>
              <c:f>'cas a+d=0'!$R$3:$R$4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00000"/>
                </a:solidFill>
              </a:ln>
            </c:spPr>
            <c:marker>
              <c:symbol val="none"/>
            </c:marker>
          </c:dPt>
          <c:xVal>
            <c:numRef>
              <c:f>'cas a+d=0'!$T$3:$T$4</c:f>
              <c:numCache/>
            </c:numRef>
          </c:xVal>
          <c:yVal>
            <c:numRef>
              <c:f>'cas a+d=0'!$U$3:$U$4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a+d=0'!$T$3:$T$4</c:f>
              <c:numCache/>
            </c:numRef>
          </c:xVal>
          <c:yVal>
            <c:numRef>
              <c:f>'cas a+d=0'!$V$3:$V$4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a+d=0'!$R$7:$R$57</c:f>
              <c:numCache/>
            </c:numRef>
          </c:xVal>
          <c:yVal>
            <c:numRef>
              <c:f>'cas a+d=0'!$S$7:$S$57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a+d=0'!$U$7:$U$27</c:f>
              <c:numCache/>
            </c:numRef>
          </c:xVal>
          <c:yVal>
            <c:numRef>
              <c:f>'cas a+d=0'!$V$7:$V$27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a+d=0'!$W$7:$W$27</c:f>
              <c:numCache/>
            </c:numRef>
          </c:xVal>
          <c:yVal>
            <c:numRef>
              <c:f>'cas a+d=0'!$X$7:$X$27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a+d=0'!$AA$7:$AA$147</c:f>
              <c:numCache/>
            </c:numRef>
          </c:xVal>
          <c:yVal>
            <c:numRef>
              <c:f>'cas a+d=0'!$AB$7:$AB$147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 a+d=0'!$AA$3:$AA$4</c:f>
              <c:numCache/>
            </c:numRef>
          </c:xVal>
          <c:yVal>
            <c:numRef>
              <c:f>'cas a+d=0'!$AB$3:$AB$4</c:f>
              <c:numCache/>
            </c:numRef>
          </c:yVal>
          <c:smooth val="1"/>
        </c:ser>
        <c:axId val="48806373"/>
        <c:axId val="36604174"/>
      </c:scatterChart>
      <c:valAx>
        <c:axId val="4880637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6604174"/>
        <c:crosses val="autoZero"/>
        <c:crossBetween val="midCat"/>
        <c:dispUnits/>
        <c:majorUnit val="1"/>
        <c:minorUnit val="0.1"/>
      </c:valAx>
      <c:valAx>
        <c:axId val="36604174"/>
        <c:scaling>
          <c:orientation val="minMax"/>
          <c:max val="2.5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600A5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880637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9</xdr:row>
      <xdr:rowOff>38100</xdr:rowOff>
    </xdr:from>
    <xdr:to>
      <xdr:col>10</xdr:col>
      <xdr:colOff>428625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790575" y="1857375"/>
        <a:ext cx="79629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0050" y="1857375"/>
        <a:ext cx="81534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781175"/>
        <a:ext cx="83629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114300</xdr:rowOff>
    </xdr:from>
    <xdr:to>
      <xdr:col>10</xdr:col>
      <xdr:colOff>666750</xdr:colOff>
      <xdr:row>45</xdr:row>
      <xdr:rowOff>66675</xdr:rowOff>
    </xdr:to>
    <xdr:graphicFrame>
      <xdr:nvGraphicFramePr>
        <xdr:cNvPr id="1" name="Chart 5"/>
        <xdr:cNvGraphicFramePr/>
      </xdr:nvGraphicFramePr>
      <xdr:xfrm>
        <a:off x="409575" y="1857375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workbookViewId="0" topLeftCell="A1">
      <selection activeCell="B21" sqref="B21"/>
    </sheetView>
  </sheetViews>
  <sheetFormatPr defaultColWidth="11.00390625" defaultRowHeight="12"/>
  <sheetData>
    <row r="2" ht="37.5">
      <c r="B2" s="14" t="s">
        <v>11</v>
      </c>
    </row>
    <row r="3" ht="37.5">
      <c r="B3" s="14" t="s">
        <v>12</v>
      </c>
    </row>
    <row r="5" ht="37.5">
      <c r="B5" s="16" t="s">
        <v>0</v>
      </c>
    </row>
    <row r="7" ht="37.5">
      <c r="B7" s="15" t="s">
        <v>13</v>
      </c>
    </row>
    <row r="8" ht="37.5">
      <c r="B8" s="15" t="s">
        <v>21</v>
      </c>
    </row>
    <row r="12" ht="37.5">
      <c r="B12" s="15" t="s">
        <v>15</v>
      </c>
    </row>
    <row r="13" ht="37.5">
      <c r="B13" s="15" t="s">
        <v>14</v>
      </c>
    </row>
    <row r="17" ht="37.5">
      <c r="B17" s="14" t="s">
        <v>23</v>
      </c>
    </row>
    <row r="19" ht="37.5">
      <c r="B19" s="14" t="s">
        <v>22</v>
      </c>
    </row>
  </sheetData>
  <printOptions/>
  <pageMargins left="0.75" right="0.75" top="1" bottom="1" header="0.4921259845" footer="0.4921259845"/>
  <pageSetup orientation="portrait" paperSize="9"/>
  <legacyDrawing r:id="rId5"/>
  <oleObjects>
    <oleObject progId="Equation.DSMT36" shapeId="30592" r:id="rId1"/>
    <oleObject progId="Equation.DSMT36" shapeId="46560" r:id="rId2"/>
    <oleObject progId="Equation.DSMT36" shapeId="1286399" r:id="rId3"/>
    <oleObject progId="Equation.3" shapeId="211301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47"/>
  <sheetViews>
    <sheetView workbookViewId="0" topLeftCell="B1">
      <selection activeCell="L40" sqref="L40"/>
    </sheetView>
  </sheetViews>
  <sheetFormatPr defaultColWidth="11.00390625" defaultRowHeight="12"/>
  <cols>
    <col min="8" max="8" width="13.375" style="0" customWidth="1"/>
    <col min="9" max="9" width="7.875" style="0" customWidth="1"/>
  </cols>
  <sheetData>
    <row r="1" spans="13:16" ht="12.75">
      <c r="M1">
        <v>381</v>
      </c>
      <c r="N1">
        <v>94</v>
      </c>
      <c r="O1">
        <v>138</v>
      </c>
      <c r="P1">
        <v>388</v>
      </c>
    </row>
    <row r="2" spans="2:7" ht="19.5">
      <c r="B2" s="1" t="s">
        <v>1</v>
      </c>
      <c r="C2" s="2">
        <f>-3+$M$1/100</f>
        <v>0.81</v>
      </c>
      <c r="D2" s="3"/>
      <c r="E2" s="3"/>
      <c r="F2" s="1" t="s">
        <v>2</v>
      </c>
      <c r="G2" s="2">
        <f>-3+$N$1/100</f>
        <v>-2.06</v>
      </c>
    </row>
    <row r="3" spans="9:22" ht="22.5">
      <c r="I3" s="11" t="s">
        <v>9</v>
      </c>
      <c r="J3" s="10">
        <f>(C2-G6-SQRT((G6-C2)^2+4*G2*C6))/(2*C6)</f>
        <v>1.1494665040806915</v>
      </c>
      <c r="M3" t="s">
        <v>5</v>
      </c>
      <c r="N3">
        <f>-G6/C6</f>
        <v>0.5432098765432097</v>
      </c>
      <c r="Q3">
        <f>$N$3</f>
        <v>0.5432098765432097</v>
      </c>
      <c r="R3">
        <v>-15</v>
      </c>
      <c r="T3">
        <v>-5</v>
      </c>
      <c r="U3">
        <f>C2/C6</f>
        <v>-0.5</v>
      </c>
      <c r="V3">
        <v>-5</v>
      </c>
    </row>
    <row r="4" spans="9:22" ht="19.5">
      <c r="I4" s="11" t="s">
        <v>10</v>
      </c>
      <c r="J4" s="10">
        <f>(C2-G6+SQRT((G6-C2)^2+4*G2*C6))/(2*C6)</f>
        <v>-1.1062566275374817</v>
      </c>
      <c r="Q4">
        <f>$N$3</f>
        <v>0.5432098765432097</v>
      </c>
      <c r="R4">
        <v>15</v>
      </c>
      <c r="T4">
        <v>5</v>
      </c>
      <c r="U4">
        <f>U3</f>
        <v>-0.5</v>
      </c>
      <c r="V4">
        <v>5</v>
      </c>
    </row>
    <row r="5" spans="13:15" ht="12.75">
      <c r="M5" t="s">
        <v>6</v>
      </c>
      <c r="O5" t="s">
        <v>7</v>
      </c>
    </row>
    <row r="6" spans="2:7" ht="19.5">
      <c r="B6" s="1" t="s">
        <v>3</v>
      </c>
      <c r="C6" s="2">
        <f>-3+$O$1/100</f>
        <v>-1.62</v>
      </c>
      <c r="D6" s="4"/>
      <c r="E6" s="4"/>
      <c r="F6" s="1" t="s">
        <v>4</v>
      </c>
      <c r="G6" s="2">
        <f>-3+$P$1/100</f>
        <v>0.8799999999999999</v>
      </c>
    </row>
    <row r="7" spans="13:24" ht="12">
      <c r="M7">
        <f>$N$3-0.02</f>
        <v>0.5232098765432097</v>
      </c>
      <c r="N7">
        <f>($C$2*M7+$G$2)/($C$6*M7+$G$6)</f>
        <v>-50.49999999999986</v>
      </c>
      <c r="O7">
        <f>$N$3+0.02</f>
        <v>0.5632098765432098</v>
      </c>
      <c r="P7">
        <f>($C$2*O7+$G$2)/($C$6*O7+$G$6)</f>
        <v>49.50000000000003</v>
      </c>
      <c r="R7">
        <v>-5</v>
      </c>
      <c r="S7">
        <f>$C$6*R7*R7+($G$6-$C$2)*R7-$G$2</f>
        <v>-38.790000000000006</v>
      </c>
      <c r="U7">
        <f>M7</f>
        <v>0.5232098765432097</v>
      </c>
      <c r="V7">
        <f>($C$2*U7+$G$2)/($C$6*U7+$G$6)</f>
        <v>-50.49999999999986</v>
      </c>
      <c r="W7">
        <f>U7+0.04</f>
        <v>0.5632098765432098</v>
      </c>
      <c r="X7">
        <f>($C$2*W7+$G$2)/($C$6*W7+$G$6)</f>
        <v>49.50000000000003</v>
      </c>
    </row>
    <row r="8" spans="13:24" ht="12">
      <c r="M8">
        <f>M7-0.1</f>
        <v>0.42320987654320974</v>
      </c>
      <c r="N8">
        <f>($C$2*M8+$G$2)/($C$6*M8+$G$6)</f>
        <v>-8.833333333333332</v>
      </c>
      <c r="O8">
        <f>O7+0.1</f>
        <v>0.6632098765432097</v>
      </c>
      <c r="P8">
        <f aca="true" t="shared" si="0" ref="P8:P71">($C$2*O8+$G$2)/($C$6*O8+$G$6)</f>
        <v>7.8333333333333375</v>
      </c>
      <c r="R8">
        <v>-4.8</v>
      </c>
      <c r="S8">
        <f aca="true" t="shared" si="1" ref="S8:S57">$C$6*R8*R8+($G$6-$C$2)*R8-$G$2</f>
        <v>-35.60079999999999</v>
      </c>
      <c r="U8">
        <f aca="true" t="shared" si="2" ref="U8:U20">U7-0.01</f>
        <v>0.5132098765432097</v>
      </c>
      <c r="V8">
        <f aca="true" t="shared" si="3" ref="V8:V27">($C$2*U8+$G$2)/($C$6*U8+$G$6)</f>
        <v>-33.83333333333327</v>
      </c>
      <c r="W8">
        <f>W7+0.01</f>
        <v>0.5732098765432098</v>
      </c>
      <c r="X8">
        <f aca="true" t="shared" si="4" ref="X8:X27">($C$2*W8+$G$2)/($C$6*W8+$G$6)</f>
        <v>32.83333333333335</v>
      </c>
    </row>
    <row r="9" spans="13:24" ht="12.75">
      <c r="M9">
        <f>M8-0.1</f>
        <v>0.32320987654320976</v>
      </c>
      <c r="N9">
        <f>($C$2*M9+$G$2)/($C$6*M9+$G$6)</f>
        <v>-5.045454545454545</v>
      </c>
      <c r="O9">
        <f>O8+0.1</f>
        <v>0.7632098765432097</v>
      </c>
      <c r="P9">
        <f t="shared" si="0"/>
        <v>4.045454545454548</v>
      </c>
      <c r="R9">
        <v>-4.6</v>
      </c>
      <c r="S9">
        <f t="shared" si="1"/>
        <v>-32.541199999999996</v>
      </c>
      <c r="U9">
        <f t="shared" si="2"/>
        <v>0.5032098765432097</v>
      </c>
      <c r="V9">
        <f t="shared" si="3"/>
        <v>-25.49999999999997</v>
      </c>
      <c r="W9">
        <f>W8+0.01</f>
        <v>0.5832098765432098</v>
      </c>
      <c r="X9">
        <f t="shared" si="4"/>
        <v>24.500000000000014</v>
      </c>
    </row>
    <row r="10" spans="13:24" ht="12.75">
      <c r="M10">
        <f aca="true" t="shared" si="5" ref="M10:M73">M9-0.1</f>
        <v>0.22320987654320976</v>
      </c>
      <c r="N10">
        <f aca="true" t="shared" si="6" ref="N10:N73">($C$2*M10+$G$2)/($C$6*M10+$G$6)</f>
        <v>-3.625</v>
      </c>
      <c r="O10">
        <f aca="true" t="shared" si="7" ref="O10:O73">O9+0.1</f>
        <v>0.8632098765432097</v>
      </c>
      <c r="P10">
        <f t="shared" si="0"/>
        <v>2.6250000000000004</v>
      </c>
      <c r="R10">
        <v>-4.4</v>
      </c>
      <c r="S10">
        <f t="shared" si="1"/>
        <v>-29.611200000000007</v>
      </c>
      <c r="U10">
        <f t="shared" si="2"/>
        <v>0.4932098765432097</v>
      </c>
      <c r="V10">
        <f t="shared" si="3"/>
        <v>-20.499999999999957</v>
      </c>
      <c r="W10">
        <f aca="true" t="shared" si="8" ref="W10:W16">W9+0.01</f>
        <v>0.5932098765432098</v>
      </c>
      <c r="X10">
        <f t="shared" si="4"/>
        <v>19.50000000000001</v>
      </c>
    </row>
    <row r="11" spans="13:24" ht="12.75">
      <c r="M11">
        <f t="shared" si="5"/>
        <v>0.12320987654320975</v>
      </c>
      <c r="N11">
        <f t="shared" si="6"/>
        <v>-2.8809523809523805</v>
      </c>
      <c r="O11">
        <f t="shared" si="7"/>
        <v>0.9632098765432097</v>
      </c>
      <c r="P11">
        <f t="shared" si="0"/>
        <v>1.8809523809523816</v>
      </c>
      <c r="R11">
        <v>-4.2</v>
      </c>
      <c r="S11">
        <f t="shared" si="1"/>
        <v>-26.810800000000008</v>
      </c>
      <c r="U11">
        <f t="shared" si="2"/>
        <v>0.4832098765432097</v>
      </c>
      <c r="V11">
        <f t="shared" si="3"/>
        <v>-17.166666666666636</v>
      </c>
      <c r="W11">
        <f t="shared" si="8"/>
        <v>0.6032098765432098</v>
      </c>
      <c r="X11">
        <f t="shared" si="4"/>
        <v>16.166666666666657</v>
      </c>
    </row>
    <row r="12" spans="13:24" ht="12.75">
      <c r="M12">
        <f t="shared" si="5"/>
        <v>0.023209876543209745</v>
      </c>
      <c r="N12">
        <f t="shared" si="6"/>
        <v>-2.423076923076923</v>
      </c>
      <c r="O12">
        <f t="shared" si="7"/>
        <v>1.0632098765432096</v>
      </c>
      <c r="P12">
        <f t="shared" si="0"/>
        <v>1.4230769230769238</v>
      </c>
      <c r="R12">
        <v>-4</v>
      </c>
      <c r="S12">
        <f t="shared" si="1"/>
        <v>-24.140000000000004</v>
      </c>
      <c r="U12">
        <f t="shared" si="2"/>
        <v>0.4732098765432097</v>
      </c>
      <c r="V12">
        <f t="shared" si="3"/>
        <v>-14.785714285714267</v>
      </c>
      <c r="W12">
        <f t="shared" si="8"/>
        <v>0.6132098765432098</v>
      </c>
      <c r="X12">
        <f t="shared" si="4"/>
        <v>13.78571428571428</v>
      </c>
    </row>
    <row r="13" spans="13:24" ht="12.75">
      <c r="M13">
        <f t="shared" si="5"/>
        <v>-0.07679012345679026</v>
      </c>
      <c r="N13">
        <f t="shared" si="6"/>
        <v>-2.1129032258064515</v>
      </c>
      <c r="O13">
        <f t="shared" si="7"/>
        <v>1.1632098765432097</v>
      </c>
      <c r="P13">
        <f t="shared" si="0"/>
        <v>1.1129032258064517</v>
      </c>
      <c r="R13">
        <v>-3.8</v>
      </c>
      <c r="S13">
        <f t="shared" si="1"/>
        <v>-21.598799999999997</v>
      </c>
      <c r="U13">
        <f t="shared" si="2"/>
        <v>0.46320987654320966</v>
      </c>
      <c r="V13">
        <f t="shared" si="3"/>
        <v>-12.999999999999984</v>
      </c>
      <c r="W13">
        <f t="shared" si="8"/>
        <v>0.6232098765432098</v>
      </c>
      <c r="X13">
        <f t="shared" si="4"/>
        <v>11.999999999999986</v>
      </c>
    </row>
    <row r="14" spans="13:24" ht="12.75">
      <c r="M14">
        <f t="shared" si="5"/>
        <v>-0.17679012345679027</v>
      </c>
      <c r="N14">
        <f t="shared" si="6"/>
        <v>-1.888888888888889</v>
      </c>
      <c r="O14">
        <f t="shared" si="7"/>
        <v>1.2632098765432098</v>
      </c>
      <c r="P14">
        <f t="shared" si="0"/>
        <v>0.8888888888888886</v>
      </c>
      <c r="R14">
        <v>-3.6</v>
      </c>
      <c r="S14">
        <f t="shared" si="1"/>
        <v>-19.187200000000004</v>
      </c>
      <c r="U14">
        <f t="shared" si="2"/>
        <v>0.45320987654320966</v>
      </c>
      <c r="V14">
        <f t="shared" si="3"/>
        <v>-11.611111111111102</v>
      </c>
      <c r="W14">
        <f t="shared" si="8"/>
        <v>0.6332098765432098</v>
      </c>
      <c r="X14">
        <f t="shared" si="4"/>
        <v>10.6111111111111</v>
      </c>
    </row>
    <row r="15" spans="13:24" ht="12.75">
      <c r="M15">
        <f t="shared" si="5"/>
        <v>-0.27679012345679027</v>
      </c>
      <c r="N15">
        <f t="shared" si="6"/>
        <v>-1.719512195121951</v>
      </c>
      <c r="O15">
        <f t="shared" si="7"/>
        <v>1.36320987654321</v>
      </c>
      <c r="P15">
        <f t="shared" si="0"/>
        <v>0.7195121951219511</v>
      </c>
      <c r="R15">
        <v>-3.4</v>
      </c>
      <c r="S15">
        <f t="shared" si="1"/>
        <v>-16.9052</v>
      </c>
      <c r="U15">
        <f t="shared" si="2"/>
        <v>0.44320987654320965</v>
      </c>
      <c r="V15">
        <f t="shared" si="3"/>
        <v>-10.499999999999986</v>
      </c>
      <c r="W15">
        <f t="shared" si="8"/>
        <v>0.6432098765432098</v>
      </c>
      <c r="X15">
        <f t="shared" si="4"/>
        <v>9.499999999999993</v>
      </c>
    </row>
    <row r="16" spans="13:24" ht="12.75">
      <c r="M16">
        <f t="shared" si="5"/>
        <v>-0.3767901234567903</v>
      </c>
      <c r="N16">
        <f t="shared" si="6"/>
        <v>-1.5869565217391304</v>
      </c>
      <c r="O16">
        <f t="shared" si="7"/>
        <v>1.46320987654321</v>
      </c>
      <c r="P16">
        <f t="shared" si="0"/>
        <v>0.58695652173913</v>
      </c>
      <c r="R16">
        <v>-3.2</v>
      </c>
      <c r="S16">
        <f t="shared" si="1"/>
        <v>-14.752800000000002</v>
      </c>
      <c r="U16">
        <f t="shared" si="2"/>
        <v>0.43320987654320964</v>
      </c>
      <c r="V16">
        <f t="shared" si="3"/>
        <v>-9.59090909090908</v>
      </c>
      <c r="W16">
        <f t="shared" si="8"/>
        <v>0.6532098765432098</v>
      </c>
      <c r="X16">
        <f t="shared" si="4"/>
        <v>8.590909090909085</v>
      </c>
    </row>
    <row r="17" spans="13:24" ht="12.75">
      <c r="M17">
        <f t="shared" si="5"/>
        <v>-0.4767901234567903</v>
      </c>
      <c r="N17">
        <f t="shared" si="6"/>
        <v>-1.4803921568627452</v>
      </c>
      <c r="O17">
        <f t="shared" si="7"/>
        <v>1.56320987654321</v>
      </c>
      <c r="P17">
        <f t="shared" si="0"/>
        <v>0.48039215686274483</v>
      </c>
      <c r="R17">
        <v>-3</v>
      </c>
      <c r="S17">
        <f t="shared" si="1"/>
        <v>-12.73</v>
      </c>
      <c r="U17">
        <f t="shared" si="2"/>
        <v>0.42320987654320963</v>
      </c>
      <c r="V17">
        <f t="shared" si="3"/>
        <v>-8.833333333333323</v>
      </c>
      <c r="W17">
        <f>W16+0.01</f>
        <v>0.6632098765432098</v>
      </c>
      <c r="X17">
        <f t="shared" si="4"/>
        <v>7.833333333333329</v>
      </c>
    </row>
    <row r="18" spans="13:24" ht="12.75">
      <c r="M18">
        <f t="shared" si="5"/>
        <v>-0.5767901234567903</v>
      </c>
      <c r="N18">
        <f t="shared" si="6"/>
        <v>-1.392857142857143</v>
      </c>
      <c r="O18">
        <f t="shared" si="7"/>
        <v>1.6632098765432102</v>
      </c>
      <c r="P18">
        <f t="shared" si="0"/>
        <v>0.39285714285714246</v>
      </c>
      <c r="R18">
        <v>-2.8</v>
      </c>
      <c r="S18">
        <f t="shared" si="1"/>
        <v>-10.836799999999997</v>
      </c>
      <c r="U18">
        <f t="shared" si="2"/>
        <v>0.4132098765432096</v>
      </c>
      <c r="V18">
        <f t="shared" si="3"/>
        <v>-8.192307692307685</v>
      </c>
      <c r="W18">
        <f>W17+0.01</f>
        <v>0.6732098765432099</v>
      </c>
      <c r="X18">
        <f t="shared" si="4"/>
        <v>7.192307692307688</v>
      </c>
    </row>
    <row r="19" spans="13:24" ht="12.75">
      <c r="M19">
        <f t="shared" si="5"/>
        <v>-0.6767901234567902</v>
      </c>
      <c r="N19">
        <f t="shared" si="6"/>
        <v>-1.319672131147541</v>
      </c>
      <c r="O19">
        <f t="shared" si="7"/>
        <v>1.7632098765432103</v>
      </c>
      <c r="P19">
        <f t="shared" si="0"/>
        <v>0.3196721311475407</v>
      </c>
      <c r="R19">
        <v>-2.6</v>
      </c>
      <c r="S19">
        <f t="shared" si="1"/>
        <v>-9.073200000000002</v>
      </c>
      <c r="U19">
        <f t="shared" si="2"/>
        <v>0.4032098765432096</v>
      </c>
      <c r="V19">
        <f t="shared" si="3"/>
        <v>-7.642857142857133</v>
      </c>
      <c r="W19">
        <f>W18+0.01</f>
        <v>0.6832098765432099</v>
      </c>
      <c r="X19">
        <f t="shared" si="4"/>
        <v>6.642857142857141</v>
      </c>
    </row>
    <row r="20" spans="13:24" ht="12.75">
      <c r="M20">
        <f t="shared" si="5"/>
        <v>-0.7767901234567902</v>
      </c>
      <c r="N20">
        <f t="shared" si="6"/>
        <v>-1.2575757575757576</v>
      </c>
      <c r="O20">
        <f t="shared" si="7"/>
        <v>1.8632098765432104</v>
      </c>
      <c r="P20">
        <f t="shared" si="0"/>
        <v>0.2575757575757572</v>
      </c>
      <c r="R20">
        <v>-2.4</v>
      </c>
      <c r="S20">
        <f t="shared" si="1"/>
        <v>-7.439199999999998</v>
      </c>
      <c r="U20">
        <f t="shared" si="2"/>
        <v>0.3932098765432096</v>
      </c>
      <c r="V20">
        <f t="shared" si="3"/>
        <v>-7.166666666666658</v>
      </c>
      <c r="W20">
        <f>W19+0.01</f>
        <v>0.6932098765432099</v>
      </c>
      <c r="X20">
        <f t="shared" si="4"/>
        <v>6.166666666666663</v>
      </c>
    </row>
    <row r="21" spans="13:24" ht="12.75">
      <c r="M21">
        <f t="shared" si="5"/>
        <v>-0.8767901234567902</v>
      </c>
      <c r="N21">
        <f t="shared" si="6"/>
        <v>-1.2042253521126762</v>
      </c>
      <c r="O21">
        <f t="shared" si="7"/>
        <v>1.9632098765432104</v>
      </c>
      <c r="P21">
        <f t="shared" si="0"/>
        <v>0.20422535211267576</v>
      </c>
      <c r="R21">
        <v>-2.2</v>
      </c>
      <c r="S21">
        <f t="shared" si="1"/>
        <v>-5.934800000000001</v>
      </c>
      <c r="U21">
        <f aca="true" t="shared" si="9" ref="U21:U27">U20-0.01</f>
        <v>0.3832098765432096</v>
      </c>
      <c r="V21">
        <f t="shared" si="3"/>
        <v>-6.749999999999993</v>
      </c>
      <c r="W21">
        <f aca="true" t="shared" si="10" ref="W21:W27">W20+0.01</f>
        <v>0.7032098765432099</v>
      </c>
      <c r="X21">
        <f t="shared" si="4"/>
        <v>5.749999999999998</v>
      </c>
    </row>
    <row r="22" spans="13:24" ht="12.75">
      <c r="M22">
        <f t="shared" si="5"/>
        <v>-0.9767901234567902</v>
      </c>
      <c r="N22">
        <f t="shared" si="6"/>
        <v>-1.1578947368421053</v>
      </c>
      <c r="O22">
        <f t="shared" si="7"/>
        <v>2.0632098765432105</v>
      </c>
      <c r="P22">
        <f t="shared" si="0"/>
        <v>0.15789473684210492</v>
      </c>
      <c r="R22">
        <v>-2</v>
      </c>
      <c r="S22">
        <f t="shared" si="1"/>
        <v>-4.5600000000000005</v>
      </c>
      <c r="U22">
        <f t="shared" si="9"/>
        <v>0.3732098765432096</v>
      </c>
      <c r="V22">
        <f t="shared" si="3"/>
        <v>-6.382352941176464</v>
      </c>
      <c r="W22">
        <f t="shared" si="10"/>
        <v>0.7132098765432099</v>
      </c>
      <c r="X22">
        <f t="shared" si="4"/>
        <v>5.382352941176468</v>
      </c>
    </row>
    <row r="23" spans="13:24" ht="12.75">
      <c r="M23">
        <f t="shared" si="5"/>
        <v>-1.0767901234567903</v>
      </c>
      <c r="N23">
        <f t="shared" si="6"/>
        <v>-1.1172839506172838</v>
      </c>
      <c r="O23">
        <f t="shared" si="7"/>
        <v>2.1632098765432106</v>
      </c>
      <c r="P23">
        <f t="shared" si="0"/>
        <v>0.11728395061728367</v>
      </c>
      <c r="R23">
        <v>-1.8</v>
      </c>
      <c r="S23">
        <f t="shared" si="1"/>
        <v>-3.3148000000000004</v>
      </c>
      <c r="U23">
        <f t="shared" si="9"/>
        <v>0.3632098765432096</v>
      </c>
      <c r="V23">
        <f t="shared" si="3"/>
        <v>-6.05555555555555</v>
      </c>
      <c r="W23">
        <f t="shared" si="10"/>
        <v>0.7232098765432099</v>
      </c>
      <c r="X23">
        <f t="shared" si="4"/>
        <v>5.05555555555555</v>
      </c>
    </row>
    <row r="24" spans="13:24" ht="12.75">
      <c r="M24">
        <f t="shared" si="5"/>
        <v>-1.1767901234567903</v>
      </c>
      <c r="N24">
        <f t="shared" si="6"/>
        <v>-1.0813953488372092</v>
      </c>
      <c r="O24">
        <f t="shared" si="7"/>
        <v>2.2632098765432107</v>
      </c>
      <c r="P24">
        <f t="shared" si="0"/>
        <v>0.08139534883720898</v>
      </c>
      <c r="R24">
        <v>-1.6</v>
      </c>
      <c r="S24">
        <f t="shared" si="1"/>
        <v>-2.1992000000000007</v>
      </c>
      <c r="U24">
        <f t="shared" si="9"/>
        <v>0.35320987654320957</v>
      </c>
      <c r="V24">
        <f t="shared" si="3"/>
        <v>-5.763157894736835</v>
      </c>
      <c r="W24">
        <f t="shared" si="10"/>
        <v>0.7332098765432099</v>
      </c>
      <c r="X24">
        <f t="shared" si="4"/>
        <v>4.763157894736837</v>
      </c>
    </row>
    <row r="25" spans="13:24" ht="12.75">
      <c r="M25">
        <f t="shared" si="5"/>
        <v>-1.2767901234567904</v>
      </c>
      <c r="N25">
        <f t="shared" si="6"/>
        <v>-1.0494505494505495</v>
      </c>
      <c r="O25">
        <f t="shared" si="7"/>
        <v>2.363209876543211</v>
      </c>
      <c r="P25">
        <f t="shared" si="0"/>
        <v>0.04945054945054917</v>
      </c>
      <c r="R25">
        <v>-1.4</v>
      </c>
      <c r="S25">
        <f t="shared" si="1"/>
        <v>-1.2131999999999992</v>
      </c>
      <c r="U25">
        <f t="shared" si="9"/>
        <v>0.34320987654320956</v>
      </c>
      <c r="V25">
        <f t="shared" si="3"/>
        <v>-5.499999999999994</v>
      </c>
      <c r="W25">
        <f t="shared" si="10"/>
        <v>0.7432098765432099</v>
      </c>
      <c r="X25">
        <f t="shared" si="4"/>
        <v>4.499999999999996</v>
      </c>
    </row>
    <row r="26" spans="13:24" ht="12.75">
      <c r="M26">
        <f t="shared" si="5"/>
        <v>-1.3767901234567905</v>
      </c>
      <c r="N26">
        <f t="shared" si="6"/>
        <v>-1.0208333333333333</v>
      </c>
      <c r="O26">
        <f t="shared" si="7"/>
        <v>2.463209876543211</v>
      </c>
      <c r="P26">
        <f t="shared" si="0"/>
        <v>0.020833333333333023</v>
      </c>
      <c r="R26">
        <v>-1.2</v>
      </c>
      <c r="S26">
        <f t="shared" si="1"/>
        <v>-0.35679999999999934</v>
      </c>
      <c r="U26">
        <f t="shared" si="9"/>
        <v>0.33320987654320955</v>
      </c>
      <c r="V26">
        <f t="shared" si="3"/>
        <v>-5.2619047619047565</v>
      </c>
      <c r="W26">
        <f t="shared" si="10"/>
        <v>0.7532098765432099</v>
      </c>
      <c r="X26">
        <f t="shared" si="4"/>
        <v>4.261904761904758</v>
      </c>
    </row>
    <row r="27" spans="13:24" ht="12.75">
      <c r="M27">
        <f t="shared" si="5"/>
        <v>-1.4767901234567906</v>
      </c>
      <c r="N27">
        <f t="shared" si="6"/>
        <v>-0.995049504950495</v>
      </c>
      <c r="O27">
        <f t="shared" si="7"/>
        <v>2.563209876543211</v>
      </c>
      <c r="P27">
        <f t="shared" si="0"/>
        <v>-0.004950495049505217</v>
      </c>
      <c r="R27">
        <v>-1</v>
      </c>
      <c r="S27">
        <f t="shared" si="1"/>
        <v>0.3700000000000001</v>
      </c>
      <c r="U27">
        <f t="shared" si="9"/>
        <v>0.32320987654320954</v>
      </c>
      <c r="V27">
        <f t="shared" si="3"/>
        <v>-5.0454545454545405</v>
      </c>
      <c r="W27">
        <f t="shared" si="10"/>
        <v>0.7632098765432099</v>
      </c>
      <c r="X27">
        <f t="shared" si="4"/>
        <v>4.045454545454542</v>
      </c>
    </row>
    <row r="28" spans="13:19" ht="12.75">
      <c r="M28">
        <f t="shared" si="5"/>
        <v>-1.5767901234567907</v>
      </c>
      <c r="N28">
        <f t="shared" si="6"/>
        <v>-0.9716981132075471</v>
      </c>
      <c r="O28">
        <f t="shared" si="7"/>
        <v>2.663209876543211</v>
      </c>
      <c r="P28">
        <f t="shared" si="0"/>
        <v>-0.02830188679245306</v>
      </c>
      <c r="R28">
        <v>-0.8</v>
      </c>
      <c r="S28">
        <f t="shared" si="1"/>
        <v>0.9672000000000001</v>
      </c>
    </row>
    <row r="29" spans="13:19" ht="12.75">
      <c r="M29">
        <f t="shared" si="5"/>
        <v>-1.6767901234567908</v>
      </c>
      <c r="N29">
        <f t="shared" si="6"/>
        <v>-0.9504504504504503</v>
      </c>
      <c r="O29">
        <f t="shared" si="7"/>
        <v>2.763209876543211</v>
      </c>
      <c r="P29">
        <f t="shared" si="0"/>
        <v>-0.04954954954954986</v>
      </c>
      <c r="R29">
        <v>-0.6</v>
      </c>
      <c r="S29">
        <f t="shared" si="1"/>
        <v>1.4348</v>
      </c>
    </row>
    <row r="30" spans="13:19" ht="12.75">
      <c r="M30">
        <f t="shared" si="5"/>
        <v>-1.7767901234567909</v>
      </c>
      <c r="N30">
        <f t="shared" si="6"/>
        <v>-0.9310344827586207</v>
      </c>
      <c r="O30">
        <f t="shared" si="7"/>
        <v>2.8632098765432112</v>
      </c>
      <c r="P30">
        <f t="shared" si="0"/>
        <v>-0.06896551724137959</v>
      </c>
      <c r="R30">
        <v>-0.4</v>
      </c>
      <c r="S30">
        <f t="shared" si="1"/>
        <v>1.7728000000000002</v>
      </c>
    </row>
    <row r="31" spans="13:19" ht="12.75">
      <c r="M31">
        <f t="shared" si="5"/>
        <v>-1.876790123456791</v>
      </c>
      <c r="N31">
        <f t="shared" si="6"/>
        <v>-0.9132231404958676</v>
      </c>
      <c r="O31">
        <f t="shared" si="7"/>
        <v>2.9632098765432113</v>
      </c>
      <c r="P31">
        <f t="shared" si="0"/>
        <v>-0.08677685950413247</v>
      </c>
      <c r="R31">
        <v>-0.2</v>
      </c>
      <c r="S31">
        <f t="shared" si="1"/>
        <v>1.9812</v>
      </c>
    </row>
    <row r="32" spans="13:22" ht="12.75">
      <c r="M32">
        <f t="shared" si="5"/>
        <v>-1.976790123456791</v>
      </c>
      <c r="N32">
        <f t="shared" si="6"/>
        <v>-0.8968253968253967</v>
      </c>
      <c r="O32">
        <f t="shared" si="7"/>
        <v>3.0632098765432114</v>
      </c>
      <c r="P32">
        <f t="shared" si="0"/>
        <v>-0.10317460317460347</v>
      </c>
      <c r="R32">
        <v>0</v>
      </c>
      <c r="S32">
        <f t="shared" si="1"/>
        <v>2.06</v>
      </c>
      <c r="U32">
        <f>J3</f>
        <v>1.1494665040806915</v>
      </c>
      <c r="V32">
        <v>-5</v>
      </c>
    </row>
    <row r="33" spans="13:22" ht="12.75">
      <c r="M33">
        <f t="shared" si="5"/>
        <v>-2.076790123456791</v>
      </c>
      <c r="N33">
        <f t="shared" si="6"/>
        <v>-0.881679389312977</v>
      </c>
      <c r="O33">
        <f t="shared" si="7"/>
        <v>3.1632098765432115</v>
      </c>
      <c r="P33">
        <f t="shared" si="0"/>
        <v>-0.11832061068702317</v>
      </c>
      <c r="R33">
        <v>0.2</v>
      </c>
      <c r="S33">
        <f t="shared" si="1"/>
        <v>2.0092</v>
      </c>
      <c r="U33">
        <f>U32</f>
        <v>1.1494665040806915</v>
      </c>
      <c r="V33">
        <v>5</v>
      </c>
    </row>
    <row r="34" spans="13:19" ht="12.75">
      <c r="M34">
        <f t="shared" si="5"/>
        <v>-2.176790123456791</v>
      </c>
      <c r="N34">
        <f t="shared" si="6"/>
        <v>-0.8676470588235293</v>
      </c>
      <c r="O34">
        <f t="shared" si="7"/>
        <v>3.2632098765432116</v>
      </c>
      <c r="P34">
        <f t="shared" si="0"/>
        <v>-0.13235294117647084</v>
      </c>
      <c r="R34">
        <v>0.4</v>
      </c>
      <c r="S34">
        <f t="shared" si="1"/>
        <v>1.8288</v>
      </c>
    </row>
    <row r="35" spans="13:19" ht="12.75">
      <c r="M35">
        <f t="shared" si="5"/>
        <v>-2.276790123456791</v>
      </c>
      <c r="N35">
        <f t="shared" si="6"/>
        <v>-0.854609929078014</v>
      </c>
      <c r="O35">
        <f t="shared" si="7"/>
        <v>3.3632098765432117</v>
      </c>
      <c r="P35">
        <f t="shared" si="0"/>
        <v>-0.14539007092198603</v>
      </c>
      <c r="R35">
        <v>0.6</v>
      </c>
      <c r="S35">
        <f t="shared" si="1"/>
        <v>1.5188000000000001</v>
      </c>
    </row>
    <row r="36" spans="13:22" ht="12.75">
      <c r="M36">
        <f t="shared" si="5"/>
        <v>-2.376790123456791</v>
      </c>
      <c r="N36">
        <f t="shared" si="6"/>
        <v>-0.8424657534246575</v>
      </c>
      <c r="O36">
        <f t="shared" si="7"/>
        <v>3.4632098765432118</v>
      </c>
      <c r="P36">
        <f t="shared" si="0"/>
        <v>-0.15753424657534273</v>
      </c>
      <c r="R36">
        <v>0.80000000000001</v>
      </c>
      <c r="S36">
        <f t="shared" si="1"/>
        <v>1.0791999999999748</v>
      </c>
      <c r="U36">
        <f>J4</f>
        <v>-1.1062566275374817</v>
      </c>
      <c r="V36">
        <v>-5</v>
      </c>
    </row>
    <row r="37" spans="13:22" ht="12.75">
      <c r="M37">
        <f t="shared" si="5"/>
        <v>-2.4767901234567913</v>
      </c>
      <c r="N37">
        <f t="shared" si="6"/>
        <v>-0.8311258278145695</v>
      </c>
      <c r="O37">
        <f t="shared" si="7"/>
        <v>3.563209876543212</v>
      </c>
      <c r="P37">
        <f t="shared" si="0"/>
        <v>-0.16887417218543072</v>
      </c>
      <c r="R37">
        <v>1.00000000000001</v>
      </c>
      <c r="S37">
        <f t="shared" si="1"/>
        <v>0.509999999999968</v>
      </c>
      <c r="U37">
        <f>U36</f>
        <v>-1.1062566275374817</v>
      </c>
      <c r="V37">
        <v>5</v>
      </c>
    </row>
    <row r="38" spans="13:19" ht="12.75">
      <c r="M38">
        <f t="shared" si="5"/>
        <v>-2.5767901234567914</v>
      </c>
      <c r="N38">
        <f t="shared" si="6"/>
        <v>-0.8205128205128205</v>
      </c>
      <c r="O38">
        <f t="shared" si="7"/>
        <v>3.663209876543212</v>
      </c>
      <c r="P38">
        <f t="shared" si="0"/>
        <v>-0.1794871794871797</v>
      </c>
      <c r="R38">
        <v>1.20000000000001</v>
      </c>
      <c r="S38">
        <f t="shared" si="1"/>
        <v>-0.18880000000003827</v>
      </c>
    </row>
    <row r="39" spans="13:19" ht="12.75">
      <c r="M39">
        <f t="shared" si="5"/>
        <v>-2.6767901234567915</v>
      </c>
      <c r="N39">
        <f t="shared" si="6"/>
        <v>-0.81055900621118</v>
      </c>
      <c r="O39">
        <f t="shared" si="7"/>
        <v>3.763209876543212</v>
      </c>
      <c r="P39">
        <f t="shared" si="0"/>
        <v>-0.18944099378882007</v>
      </c>
      <c r="R39">
        <v>1.40000000000001</v>
      </c>
      <c r="S39">
        <f t="shared" si="1"/>
        <v>-1.0172000000000447</v>
      </c>
    </row>
    <row r="40" spans="13:19" ht="12.75">
      <c r="M40">
        <f t="shared" si="5"/>
        <v>-2.7767901234567915</v>
      </c>
      <c r="N40">
        <f t="shared" si="6"/>
        <v>-0.8012048192771083</v>
      </c>
      <c r="O40">
        <f t="shared" si="7"/>
        <v>3.863209876543212</v>
      </c>
      <c r="P40">
        <f t="shared" si="0"/>
        <v>-0.1987951807228918</v>
      </c>
      <c r="R40">
        <v>1.60000000000001</v>
      </c>
      <c r="S40">
        <f t="shared" si="1"/>
        <v>-1.975200000000052</v>
      </c>
    </row>
    <row r="41" spans="13:19" ht="12.75">
      <c r="M41">
        <f t="shared" si="5"/>
        <v>-2.8767901234567916</v>
      </c>
      <c r="N41">
        <f t="shared" si="6"/>
        <v>-0.7923976608187134</v>
      </c>
      <c r="O41">
        <f t="shared" si="7"/>
        <v>3.963209876543212</v>
      </c>
      <c r="P41">
        <f t="shared" si="0"/>
        <v>-0.20760233918128676</v>
      </c>
      <c r="R41">
        <v>1.80000000000001</v>
      </c>
      <c r="S41">
        <f t="shared" si="1"/>
        <v>-3.0628000000000584</v>
      </c>
    </row>
    <row r="42" spans="13:19" ht="12.75">
      <c r="M42">
        <f t="shared" si="5"/>
        <v>-2.9767901234567917</v>
      </c>
      <c r="N42">
        <f t="shared" si="6"/>
        <v>-0.784090909090909</v>
      </c>
      <c r="O42">
        <f t="shared" si="7"/>
        <v>4.063209876543212</v>
      </c>
      <c r="P42">
        <f t="shared" si="0"/>
        <v>-0.21590909090909105</v>
      </c>
      <c r="R42">
        <v>2.00000000000001</v>
      </c>
      <c r="S42">
        <f t="shared" si="1"/>
        <v>-4.280000000000065</v>
      </c>
    </row>
    <row r="43" spans="13:19" ht="12.75">
      <c r="M43">
        <f t="shared" si="5"/>
        <v>-3.076790123456792</v>
      </c>
      <c r="N43">
        <f t="shared" si="6"/>
        <v>-0.7762430939226518</v>
      </c>
      <c r="O43">
        <f t="shared" si="7"/>
        <v>4.1632098765432115</v>
      </c>
      <c r="P43">
        <f t="shared" si="0"/>
        <v>-0.22375690607734822</v>
      </c>
      <c r="R43">
        <v>2.20000000000001</v>
      </c>
      <c r="S43">
        <f t="shared" si="1"/>
        <v>-5.626800000000072</v>
      </c>
    </row>
    <row r="44" spans="13:19" ht="12.75">
      <c r="M44">
        <f t="shared" si="5"/>
        <v>-3.176790123456792</v>
      </c>
      <c r="N44">
        <f t="shared" si="6"/>
        <v>-0.7688172043010753</v>
      </c>
      <c r="O44">
        <f t="shared" si="7"/>
        <v>4.263209876543211</v>
      </c>
      <c r="P44">
        <f t="shared" si="0"/>
        <v>-0.23118279569892483</v>
      </c>
      <c r="R44">
        <v>2.40000000000001</v>
      </c>
      <c r="S44">
        <f t="shared" si="1"/>
        <v>-7.1032000000000775</v>
      </c>
    </row>
    <row r="45" spans="13:19" ht="12.75">
      <c r="M45">
        <f t="shared" si="5"/>
        <v>-3.276790123456792</v>
      </c>
      <c r="N45">
        <f t="shared" si="6"/>
        <v>-0.7617801047120417</v>
      </c>
      <c r="O45">
        <f t="shared" si="7"/>
        <v>4.363209876543211</v>
      </c>
      <c r="P45">
        <f t="shared" si="0"/>
        <v>-0.2382198952879582</v>
      </c>
      <c r="R45">
        <v>2.60000000000001</v>
      </c>
      <c r="S45">
        <f t="shared" si="1"/>
        <v>-8.709200000000084</v>
      </c>
    </row>
    <row r="46" spans="13:19" ht="12.75">
      <c r="M46">
        <f t="shared" si="5"/>
        <v>-3.376790123456792</v>
      </c>
      <c r="N46">
        <f t="shared" si="6"/>
        <v>-0.7551020408163264</v>
      </c>
      <c r="O46">
        <f t="shared" si="7"/>
        <v>4.46320987654321</v>
      </c>
      <c r="P46">
        <f t="shared" si="0"/>
        <v>-0.24489795918367352</v>
      </c>
      <c r="R46">
        <v>2.80000000000001</v>
      </c>
      <c r="S46">
        <f t="shared" si="1"/>
        <v>-10.444800000000091</v>
      </c>
    </row>
    <row r="47" spans="13:19" ht="12.75">
      <c r="M47">
        <f t="shared" si="5"/>
        <v>-3.476790123456792</v>
      </c>
      <c r="N47">
        <f t="shared" si="6"/>
        <v>-0.7487562189054726</v>
      </c>
      <c r="O47">
        <f t="shared" si="7"/>
        <v>4.56320987654321</v>
      </c>
      <c r="P47">
        <f t="shared" si="0"/>
        <v>-0.2512437810945274</v>
      </c>
      <c r="R47">
        <v>3.00000000000001</v>
      </c>
      <c r="S47">
        <f t="shared" si="1"/>
        <v>-12.3100000000001</v>
      </c>
    </row>
    <row r="48" spans="13:19" ht="12.75">
      <c r="M48">
        <f t="shared" si="5"/>
        <v>-3.5767901234567923</v>
      </c>
      <c r="N48">
        <f t="shared" si="6"/>
        <v>-0.7427184466019416</v>
      </c>
      <c r="O48">
        <f t="shared" si="7"/>
        <v>4.66320987654321</v>
      </c>
      <c r="P48">
        <f t="shared" si="0"/>
        <v>-0.25728155339805825</v>
      </c>
      <c r="R48">
        <v>3.20000000000001</v>
      </c>
      <c r="S48">
        <f t="shared" si="1"/>
        <v>-14.304800000000101</v>
      </c>
    </row>
    <row r="49" spans="13:19" ht="12.75">
      <c r="M49">
        <f t="shared" si="5"/>
        <v>-3.6767901234567923</v>
      </c>
      <c r="N49">
        <f t="shared" si="6"/>
        <v>-0.7369668246445495</v>
      </c>
      <c r="O49">
        <f t="shared" si="7"/>
        <v>4.763209876543209</v>
      </c>
      <c r="P49">
        <f t="shared" si="0"/>
        <v>-0.2630331753554502</v>
      </c>
      <c r="R49">
        <v>3.40000000000001</v>
      </c>
      <c r="S49">
        <f t="shared" si="1"/>
        <v>-16.429200000000115</v>
      </c>
    </row>
    <row r="50" spans="13:19" ht="12.75">
      <c r="M50">
        <f t="shared" si="5"/>
        <v>-3.7767901234567924</v>
      </c>
      <c r="N50">
        <f t="shared" si="6"/>
        <v>-0.7314814814814814</v>
      </c>
      <c r="O50">
        <f t="shared" si="7"/>
        <v>4.863209876543209</v>
      </c>
      <c r="P50">
        <f t="shared" si="0"/>
        <v>-0.2685185185185185</v>
      </c>
      <c r="R50">
        <v>3.60000000000001</v>
      </c>
      <c r="S50">
        <f t="shared" si="1"/>
        <v>-18.68320000000012</v>
      </c>
    </row>
    <row r="51" spans="13:19" ht="12.75">
      <c r="M51">
        <f t="shared" si="5"/>
        <v>-3.8767901234567925</v>
      </c>
      <c r="N51">
        <f t="shared" si="6"/>
        <v>-0.7262443438914026</v>
      </c>
      <c r="O51">
        <f t="shared" si="7"/>
        <v>4.963209876543209</v>
      </c>
      <c r="P51">
        <f t="shared" si="0"/>
        <v>-0.2737556561085972</v>
      </c>
      <c r="R51">
        <v>3.80000000000001</v>
      </c>
      <c r="S51">
        <f t="shared" si="1"/>
        <v>-21.066800000000125</v>
      </c>
    </row>
    <row r="52" spans="13:19" ht="12.75">
      <c r="M52">
        <f t="shared" si="5"/>
        <v>-3.9767901234567926</v>
      </c>
      <c r="N52">
        <f t="shared" si="6"/>
        <v>-0.7212389380530971</v>
      </c>
      <c r="O52">
        <f t="shared" si="7"/>
        <v>5.063209876543208</v>
      </c>
      <c r="P52">
        <f t="shared" si="0"/>
        <v>-0.27876106194690253</v>
      </c>
      <c r="R52">
        <v>4.00000000000001</v>
      </c>
      <c r="S52">
        <f t="shared" si="1"/>
        <v>-23.58000000000013</v>
      </c>
    </row>
    <row r="53" spans="13:19" ht="12.75">
      <c r="M53">
        <f t="shared" si="5"/>
        <v>-4.076790123456792</v>
      </c>
      <c r="N53">
        <f t="shared" si="6"/>
        <v>-0.7164502164502163</v>
      </c>
      <c r="O53">
        <f t="shared" si="7"/>
        <v>5.163209876543208</v>
      </c>
      <c r="P53">
        <f t="shared" si="0"/>
        <v>-0.2835497835497835</v>
      </c>
      <c r="R53">
        <v>4.20000000000001</v>
      </c>
      <c r="S53">
        <f t="shared" si="1"/>
        <v>-26.222800000000138</v>
      </c>
    </row>
    <row r="54" spans="13:19" ht="12.75">
      <c r="M54">
        <f t="shared" si="5"/>
        <v>-4.176790123456792</v>
      </c>
      <c r="N54">
        <f t="shared" si="6"/>
        <v>-0.7118644067796609</v>
      </c>
      <c r="O54">
        <f t="shared" si="7"/>
        <v>5.263209876543208</v>
      </c>
      <c r="P54">
        <f t="shared" si="0"/>
        <v>-0.2881355932203389</v>
      </c>
      <c r="R54">
        <v>4.40000000000001</v>
      </c>
      <c r="S54">
        <f t="shared" si="1"/>
        <v>-28.99520000000015</v>
      </c>
    </row>
    <row r="55" spans="13:19" ht="12.75">
      <c r="M55">
        <f t="shared" si="5"/>
        <v>-4.2767901234567915</v>
      </c>
      <c r="N55">
        <f t="shared" si="6"/>
        <v>-0.7074688796680497</v>
      </c>
      <c r="O55">
        <f t="shared" si="7"/>
        <v>5.363209876543207</v>
      </c>
      <c r="P55">
        <f t="shared" si="0"/>
        <v>-0.2925311203319501</v>
      </c>
      <c r="R55">
        <v>4.60000000000001</v>
      </c>
      <c r="S55">
        <f t="shared" si="1"/>
        <v>-31.89720000000015</v>
      </c>
    </row>
    <row r="56" spans="13:19" ht="12.75">
      <c r="M56">
        <f t="shared" si="5"/>
        <v>-4.376790123456791</v>
      </c>
      <c r="N56">
        <f t="shared" si="6"/>
        <v>-0.7032520325203252</v>
      </c>
      <c r="O56">
        <f t="shared" si="7"/>
        <v>5.463209876543207</v>
      </c>
      <c r="P56">
        <f t="shared" si="0"/>
        <v>-0.2967479674796747</v>
      </c>
      <c r="R56">
        <v>4.80000000000001</v>
      </c>
      <c r="S56">
        <f t="shared" si="1"/>
        <v>-34.92880000000015</v>
      </c>
    </row>
    <row r="57" spans="13:19" ht="12.75">
      <c r="M57">
        <f t="shared" si="5"/>
        <v>-4.476790123456791</v>
      </c>
      <c r="N57">
        <f t="shared" si="6"/>
        <v>-0.6992031872509962</v>
      </c>
      <c r="O57">
        <f t="shared" si="7"/>
        <v>5.5632098765432065</v>
      </c>
      <c r="P57">
        <f t="shared" si="0"/>
        <v>-0.30079681274900383</v>
      </c>
      <c r="R57">
        <v>5</v>
      </c>
      <c r="S57">
        <f t="shared" si="1"/>
        <v>-38.09</v>
      </c>
    </row>
    <row r="58" spans="13:16" ht="12.75">
      <c r="M58">
        <f t="shared" si="5"/>
        <v>-4.5767901234567905</v>
      </c>
      <c r="N58">
        <f t="shared" si="6"/>
        <v>-0.6953125</v>
      </c>
      <c r="O58">
        <f t="shared" si="7"/>
        <v>5.663209876543206</v>
      </c>
      <c r="P58">
        <f t="shared" si="0"/>
        <v>-0.30468749999999983</v>
      </c>
    </row>
    <row r="59" spans="13:16" ht="12.75">
      <c r="M59">
        <f t="shared" si="5"/>
        <v>-4.67679012345679</v>
      </c>
      <c r="N59">
        <f t="shared" si="6"/>
        <v>-0.6915708812260536</v>
      </c>
      <c r="O59">
        <f t="shared" si="7"/>
        <v>5.763209876543206</v>
      </c>
      <c r="P59">
        <f t="shared" si="0"/>
        <v>-0.3084291187739462</v>
      </c>
    </row>
    <row r="60" spans="13:16" ht="12.75">
      <c r="M60">
        <f t="shared" si="5"/>
        <v>-4.77679012345679</v>
      </c>
      <c r="N60">
        <f t="shared" si="6"/>
        <v>-0.6879699248120301</v>
      </c>
      <c r="O60">
        <f t="shared" si="7"/>
        <v>5.8632098765432055</v>
      </c>
      <c r="P60">
        <f t="shared" si="0"/>
        <v>-0.3120300751879697</v>
      </c>
    </row>
    <row r="61" spans="13:16" ht="12.75">
      <c r="M61">
        <f t="shared" si="5"/>
        <v>-4.876790123456789</v>
      </c>
      <c r="N61">
        <f t="shared" si="6"/>
        <v>-0.6845018450184501</v>
      </c>
      <c r="O61">
        <f t="shared" si="7"/>
        <v>5.963209876543205</v>
      </c>
      <c r="P61">
        <f t="shared" si="0"/>
        <v>-0.3154981549815496</v>
      </c>
    </row>
    <row r="62" spans="13:16" ht="12.75">
      <c r="M62">
        <f t="shared" si="5"/>
        <v>-4.976790123456789</v>
      </c>
      <c r="N62">
        <f t="shared" si="6"/>
        <v>-0.681159420289855</v>
      </c>
      <c r="O62">
        <f t="shared" si="7"/>
        <v>6.063209876543205</v>
      </c>
      <c r="P62">
        <f t="shared" si="0"/>
        <v>-0.3188405797101448</v>
      </c>
    </row>
    <row r="63" spans="13:16" ht="12.75">
      <c r="M63">
        <f t="shared" si="5"/>
        <v>-5.076790123456789</v>
      </c>
      <c r="N63">
        <f t="shared" si="6"/>
        <v>-0.6779359430604982</v>
      </c>
      <c r="O63">
        <f t="shared" si="7"/>
        <v>6.163209876543204</v>
      </c>
      <c r="P63">
        <f t="shared" si="0"/>
        <v>-0.32206405693950163</v>
      </c>
    </row>
    <row r="64" spans="13:16" ht="12.75">
      <c r="M64">
        <f t="shared" si="5"/>
        <v>-5.176790123456788</v>
      </c>
      <c r="N64">
        <f t="shared" si="6"/>
        <v>-0.674825174825175</v>
      </c>
      <c r="O64">
        <f t="shared" si="7"/>
        <v>6.263209876543204</v>
      </c>
      <c r="P64">
        <f t="shared" si="0"/>
        <v>-0.32517482517482504</v>
      </c>
    </row>
    <row r="65" spans="13:16" ht="12.75">
      <c r="M65">
        <f t="shared" si="5"/>
        <v>-5.276790123456788</v>
      </c>
      <c r="N65">
        <f t="shared" si="6"/>
        <v>-0.6718213058419246</v>
      </c>
      <c r="O65">
        <f t="shared" si="7"/>
        <v>6.363209876543204</v>
      </c>
      <c r="P65">
        <f t="shared" si="0"/>
        <v>-0.32817869415807543</v>
      </c>
    </row>
    <row r="66" spans="13:16" ht="12.75">
      <c r="M66">
        <f t="shared" si="5"/>
        <v>-5.376790123456788</v>
      </c>
      <c r="N66">
        <f t="shared" si="6"/>
        <v>-0.6689189189189191</v>
      </c>
      <c r="O66">
        <f t="shared" si="7"/>
        <v>6.463209876543203</v>
      </c>
      <c r="P66">
        <f t="shared" si="0"/>
        <v>-0.33108108108108086</v>
      </c>
    </row>
    <row r="67" spans="13:16" ht="12.75">
      <c r="M67">
        <f t="shared" si="5"/>
        <v>-5.476790123456787</v>
      </c>
      <c r="N67">
        <f t="shared" si="6"/>
        <v>-0.6661129568106314</v>
      </c>
      <c r="O67">
        <f t="shared" si="7"/>
        <v>6.563209876543203</v>
      </c>
      <c r="P67">
        <f t="shared" si="0"/>
        <v>-0.33388704318936857</v>
      </c>
    </row>
    <row r="68" spans="13:16" ht="12.75">
      <c r="M68">
        <f t="shared" si="5"/>
        <v>-5.576790123456787</v>
      </c>
      <c r="N68">
        <f t="shared" si="6"/>
        <v>-0.6633986928104575</v>
      </c>
      <c r="O68">
        <f t="shared" si="7"/>
        <v>6.663209876543203</v>
      </c>
      <c r="P68">
        <f t="shared" si="0"/>
        <v>-0.3366013071895423</v>
      </c>
    </row>
    <row r="69" spans="13:16" ht="12.75">
      <c r="M69">
        <f t="shared" si="5"/>
        <v>-5.676790123456787</v>
      </c>
      <c r="N69">
        <f t="shared" si="6"/>
        <v>-0.6607717041800643</v>
      </c>
      <c r="O69">
        <f t="shared" si="7"/>
        <v>6.763209876543202</v>
      </c>
      <c r="P69">
        <f t="shared" si="0"/>
        <v>-0.33922829581993547</v>
      </c>
    </row>
    <row r="70" spans="13:16" ht="12.75">
      <c r="M70">
        <f t="shared" si="5"/>
        <v>-5.776790123456786</v>
      </c>
      <c r="N70">
        <f t="shared" si="6"/>
        <v>-0.6582278481012658</v>
      </c>
      <c r="O70">
        <f t="shared" si="7"/>
        <v>6.863209876543202</v>
      </c>
      <c r="P70">
        <f t="shared" si="0"/>
        <v>-0.34177215189873394</v>
      </c>
    </row>
    <row r="71" spans="13:16" ht="12.75">
      <c r="M71">
        <f t="shared" si="5"/>
        <v>-5.876790123456786</v>
      </c>
      <c r="N71">
        <f t="shared" si="6"/>
        <v>-0.6557632398753894</v>
      </c>
      <c r="O71">
        <f t="shared" si="7"/>
        <v>6.963209876543202</v>
      </c>
      <c r="P71">
        <f t="shared" si="0"/>
        <v>-0.3442367601246104</v>
      </c>
    </row>
    <row r="72" spans="13:16" ht="12.75">
      <c r="M72">
        <f t="shared" si="5"/>
        <v>-5.9767901234567855</v>
      </c>
      <c r="N72">
        <f t="shared" si="6"/>
        <v>-0.6533742331288344</v>
      </c>
      <c r="O72">
        <f t="shared" si="7"/>
        <v>7.063209876543201</v>
      </c>
      <c r="P72">
        <f aca="true" t="shared" si="11" ref="P72:P135">($C$2*O72+$G$2)/($C$6*O72+$G$6)</f>
        <v>-0.3466257668711655</v>
      </c>
    </row>
    <row r="73" spans="13:16" ht="12.75">
      <c r="M73">
        <f t="shared" si="5"/>
        <v>-6.076790123456785</v>
      </c>
      <c r="N73">
        <f t="shared" si="6"/>
        <v>-0.651057401812689</v>
      </c>
      <c r="O73">
        <f t="shared" si="7"/>
        <v>7.163209876543201</v>
      </c>
      <c r="P73">
        <f t="shared" si="11"/>
        <v>-0.348942598187311</v>
      </c>
    </row>
    <row r="74" spans="13:16" ht="12.75">
      <c r="M74">
        <f aca="true" t="shared" si="12" ref="M74:M137">M73-0.1</f>
        <v>-6.176790123456785</v>
      </c>
      <c r="N74">
        <f aca="true" t="shared" si="13" ref="N74:N137">($C$2*M74+$G$2)/($C$6*M74+$G$6)</f>
        <v>-0.6488095238095241</v>
      </c>
      <c r="O74">
        <f aca="true" t="shared" si="14" ref="O74:O137">O73+0.1</f>
        <v>7.2632098765432005</v>
      </c>
      <c r="P74">
        <f t="shared" si="11"/>
        <v>-0.351190476190476</v>
      </c>
    </row>
    <row r="75" spans="13:16" ht="12.75">
      <c r="M75">
        <f t="shared" si="12"/>
        <v>-6.276790123456784</v>
      </c>
      <c r="N75">
        <f t="shared" si="13"/>
        <v>-0.6466275659824049</v>
      </c>
      <c r="O75">
        <f t="shared" si="14"/>
        <v>7.3632098765432</v>
      </c>
      <c r="P75">
        <f t="shared" si="11"/>
        <v>-0.3533724340175951</v>
      </c>
    </row>
    <row r="76" spans="13:16" ht="12.75">
      <c r="M76">
        <f t="shared" si="12"/>
        <v>-6.376790123456784</v>
      </c>
      <c r="N76">
        <f t="shared" si="13"/>
        <v>-0.6445086705202314</v>
      </c>
      <c r="O76">
        <f t="shared" si="14"/>
        <v>7.4632098765432</v>
      </c>
      <c r="P76">
        <f t="shared" si="11"/>
        <v>-0.3554913294797685</v>
      </c>
    </row>
    <row r="77" spans="13:16" ht="12.75">
      <c r="M77">
        <f t="shared" si="12"/>
        <v>-6.476790123456784</v>
      </c>
      <c r="N77">
        <f t="shared" si="13"/>
        <v>-0.6424501424501425</v>
      </c>
      <c r="O77">
        <f t="shared" si="14"/>
        <v>7.563209876543199</v>
      </c>
      <c r="P77">
        <f t="shared" si="11"/>
        <v>-0.3575498575498573</v>
      </c>
    </row>
    <row r="78" spans="13:16" ht="12.75">
      <c r="M78">
        <f t="shared" si="12"/>
        <v>-6.576790123456783</v>
      </c>
      <c r="N78">
        <f t="shared" si="13"/>
        <v>-0.6404494382022472</v>
      </c>
      <c r="O78">
        <f t="shared" si="14"/>
        <v>7.663209876543199</v>
      </c>
      <c r="P78">
        <f t="shared" si="11"/>
        <v>-0.3595505617977525</v>
      </c>
    </row>
    <row r="79" spans="13:16" ht="12.75">
      <c r="M79">
        <f t="shared" si="12"/>
        <v>-6.676790123456783</v>
      </c>
      <c r="N79">
        <f t="shared" si="13"/>
        <v>-0.6385041551246537</v>
      </c>
      <c r="O79">
        <f t="shared" si="14"/>
        <v>7.763209876543199</v>
      </c>
      <c r="P79">
        <f t="shared" si="11"/>
        <v>-0.36149584487534614</v>
      </c>
    </row>
    <row r="80" spans="13:16" ht="12.75">
      <c r="M80">
        <f t="shared" si="12"/>
        <v>-6.776790123456783</v>
      </c>
      <c r="N80">
        <f t="shared" si="13"/>
        <v>-0.6366120218579235</v>
      </c>
      <c r="O80">
        <f t="shared" si="14"/>
        <v>7.863209876543198</v>
      </c>
      <c r="P80">
        <f t="shared" si="11"/>
        <v>-0.36338797814207635</v>
      </c>
    </row>
    <row r="81" spans="13:16" ht="12.75">
      <c r="M81">
        <f t="shared" si="12"/>
        <v>-6.876790123456782</v>
      </c>
      <c r="N81">
        <f t="shared" si="13"/>
        <v>-0.6347708894878706</v>
      </c>
      <c r="O81">
        <f t="shared" si="14"/>
        <v>7.963209876543198</v>
      </c>
      <c r="P81">
        <f t="shared" si="11"/>
        <v>-0.36522911051212925</v>
      </c>
    </row>
    <row r="82" spans="13:16" ht="12.75">
      <c r="M82">
        <f t="shared" si="12"/>
        <v>-6.976790123456782</v>
      </c>
      <c r="N82">
        <f t="shared" si="13"/>
        <v>-0.6329787234042555</v>
      </c>
      <c r="O82">
        <f t="shared" si="14"/>
        <v>8.063209876543198</v>
      </c>
      <c r="P82">
        <f t="shared" si="11"/>
        <v>-0.3670212765957445</v>
      </c>
    </row>
    <row r="83" spans="13:16" ht="12.75">
      <c r="M83">
        <f t="shared" si="12"/>
        <v>-7.076790123456782</v>
      </c>
      <c r="N83">
        <f t="shared" si="13"/>
        <v>-0.6312335958005252</v>
      </c>
      <c r="O83">
        <f t="shared" si="14"/>
        <v>8.163209876543197</v>
      </c>
      <c r="P83">
        <f t="shared" si="11"/>
        <v>-0.36876640419947493</v>
      </c>
    </row>
    <row r="84" spans="13:16" ht="12.75">
      <c r="M84">
        <f t="shared" si="12"/>
        <v>-7.176790123456781</v>
      </c>
      <c r="N84">
        <f t="shared" si="13"/>
        <v>-0.6295336787564769</v>
      </c>
      <c r="O84">
        <f t="shared" si="14"/>
        <v>8.263209876543197</v>
      </c>
      <c r="P84">
        <f t="shared" si="11"/>
        <v>-0.370466321243523</v>
      </c>
    </row>
    <row r="85" spans="13:16" ht="12.75">
      <c r="M85">
        <f t="shared" si="12"/>
        <v>-7.276790123456781</v>
      </c>
      <c r="N85">
        <f t="shared" si="13"/>
        <v>-0.6278772378516626</v>
      </c>
      <c r="O85">
        <f t="shared" si="14"/>
        <v>8.363209876543197</v>
      </c>
      <c r="P85">
        <f t="shared" si="11"/>
        <v>-0.37212276214833734</v>
      </c>
    </row>
    <row r="86" spans="13:16" ht="12.75">
      <c r="M86">
        <f t="shared" si="12"/>
        <v>-7.3767901234567805</v>
      </c>
      <c r="N86">
        <f t="shared" si="13"/>
        <v>-0.6262626262626263</v>
      </c>
      <c r="O86">
        <f t="shared" si="14"/>
        <v>8.463209876543196</v>
      </c>
      <c r="P86">
        <f t="shared" si="11"/>
        <v>-0.3737373737373735</v>
      </c>
    </row>
    <row r="87" spans="13:16" ht="12.75">
      <c r="M87">
        <f t="shared" si="12"/>
        <v>-7.47679012345678</v>
      </c>
      <c r="N87">
        <f t="shared" si="13"/>
        <v>-0.6246882793017458</v>
      </c>
      <c r="O87">
        <f t="shared" si="14"/>
        <v>8.563209876543196</v>
      </c>
      <c r="P87">
        <f t="shared" si="11"/>
        <v>-0.3753117206982541</v>
      </c>
    </row>
    <row r="88" spans="13:16" ht="12.75">
      <c r="M88">
        <f t="shared" si="12"/>
        <v>-7.57679012345678</v>
      </c>
      <c r="N88">
        <f t="shared" si="13"/>
        <v>-0.623152709359606</v>
      </c>
      <c r="O88">
        <f t="shared" si="14"/>
        <v>8.663209876543196</v>
      </c>
      <c r="P88">
        <f t="shared" si="11"/>
        <v>-0.37684729064039396</v>
      </c>
    </row>
    <row r="89" spans="13:16" ht="12.75">
      <c r="M89">
        <f t="shared" si="12"/>
        <v>-7.6767901234567795</v>
      </c>
      <c r="N89">
        <f t="shared" si="13"/>
        <v>-0.6216545012165451</v>
      </c>
      <c r="O89">
        <f t="shared" si="14"/>
        <v>8.763209876543195</v>
      </c>
      <c r="P89">
        <f t="shared" si="11"/>
        <v>-0.37834549878345486</v>
      </c>
    </row>
    <row r="90" spans="13:16" ht="12.75">
      <c r="M90">
        <f t="shared" si="12"/>
        <v>-7.776790123456779</v>
      </c>
      <c r="N90">
        <f t="shared" si="13"/>
        <v>-0.6201923076923079</v>
      </c>
      <c r="O90">
        <f t="shared" si="14"/>
        <v>8.863209876543195</v>
      </c>
      <c r="P90">
        <f t="shared" si="11"/>
        <v>-0.3798076923076921</v>
      </c>
    </row>
    <row r="91" spans="13:16" ht="12.75">
      <c r="M91">
        <f t="shared" si="12"/>
        <v>-7.876790123456779</v>
      </c>
      <c r="N91">
        <f t="shared" si="13"/>
        <v>-0.618764845605701</v>
      </c>
      <c r="O91">
        <f t="shared" si="14"/>
        <v>8.963209876543194</v>
      </c>
      <c r="P91">
        <f t="shared" si="11"/>
        <v>-0.3812351543942991</v>
      </c>
    </row>
    <row r="92" spans="13:16" ht="12.75">
      <c r="M92">
        <f t="shared" si="12"/>
        <v>-7.976790123456778</v>
      </c>
      <c r="N92">
        <f t="shared" si="13"/>
        <v>-0.6173708920187796</v>
      </c>
      <c r="O92">
        <f t="shared" si="14"/>
        <v>9.063209876543194</v>
      </c>
      <c r="P92">
        <f t="shared" si="11"/>
        <v>-0.3826291079812205</v>
      </c>
    </row>
    <row r="93" spans="13:16" ht="12.75">
      <c r="M93">
        <f t="shared" si="12"/>
        <v>-8.076790123456778</v>
      </c>
      <c r="N93">
        <f t="shared" si="13"/>
        <v>-0.6160092807424596</v>
      </c>
      <c r="O93">
        <f t="shared" si="14"/>
        <v>9.163209876543194</v>
      </c>
      <c r="P93">
        <f t="shared" si="11"/>
        <v>-0.38399071925754036</v>
      </c>
    </row>
    <row r="94" spans="13:16" ht="12.75">
      <c r="M94">
        <f t="shared" si="12"/>
        <v>-8.176790123456778</v>
      </c>
      <c r="N94">
        <f t="shared" si="13"/>
        <v>-0.614678899082569</v>
      </c>
      <c r="O94">
        <f t="shared" si="14"/>
        <v>9.263209876543193</v>
      </c>
      <c r="P94">
        <f t="shared" si="11"/>
        <v>-0.38532110091743094</v>
      </c>
    </row>
    <row r="95" spans="13:16" ht="12.75">
      <c r="M95">
        <f t="shared" si="12"/>
        <v>-8.276790123456777</v>
      </c>
      <c r="N95">
        <f t="shared" si="13"/>
        <v>-0.6133786848072563</v>
      </c>
      <c r="O95">
        <f t="shared" si="14"/>
        <v>9.363209876543193</v>
      </c>
      <c r="P95">
        <f t="shared" si="11"/>
        <v>-0.3866213151927435</v>
      </c>
    </row>
    <row r="96" spans="13:16" ht="12.75">
      <c r="M96">
        <f t="shared" si="12"/>
        <v>-8.376790123456777</v>
      </c>
      <c r="N96">
        <f t="shared" si="13"/>
        <v>-0.6121076233183858</v>
      </c>
      <c r="O96">
        <f t="shared" si="14"/>
        <v>9.463209876543193</v>
      </c>
      <c r="P96">
        <f t="shared" si="11"/>
        <v>-0.3878923766816141</v>
      </c>
    </row>
    <row r="97" spans="13:16" ht="12.75">
      <c r="M97">
        <f t="shared" si="12"/>
        <v>-8.476790123456777</v>
      </c>
      <c r="N97">
        <f t="shared" si="13"/>
        <v>-0.6108647450110866</v>
      </c>
      <c r="O97">
        <f t="shared" si="14"/>
        <v>9.563209876543192</v>
      </c>
      <c r="P97">
        <f t="shared" si="11"/>
        <v>-0.3891352549889134</v>
      </c>
    </row>
    <row r="98" spans="13:16" ht="12.75">
      <c r="M98">
        <f t="shared" si="12"/>
        <v>-8.576790123456776</v>
      </c>
      <c r="N98">
        <f t="shared" si="13"/>
        <v>-0.6096491228070177</v>
      </c>
      <c r="O98">
        <f t="shared" si="14"/>
        <v>9.663209876543192</v>
      </c>
      <c r="P98">
        <f t="shared" si="11"/>
        <v>-0.3903508771929823</v>
      </c>
    </row>
    <row r="99" spans="13:16" ht="12.75">
      <c r="M99">
        <f t="shared" si="12"/>
        <v>-8.676790123456776</v>
      </c>
      <c r="N99">
        <f t="shared" si="13"/>
        <v>-0.6084598698481564</v>
      </c>
      <c r="O99">
        <f t="shared" si="14"/>
        <v>9.763209876543192</v>
      </c>
      <c r="P99">
        <f t="shared" si="11"/>
        <v>-0.39154013015184363</v>
      </c>
    </row>
    <row r="100" spans="13:16" ht="12.75">
      <c r="M100">
        <f t="shared" si="12"/>
        <v>-8.776790123456776</v>
      </c>
      <c r="N100">
        <f t="shared" si="13"/>
        <v>-0.6072961373390561</v>
      </c>
      <c r="O100">
        <f t="shared" si="14"/>
        <v>9.863209876543191</v>
      </c>
      <c r="P100">
        <f t="shared" si="11"/>
        <v>-0.39270386266094404</v>
      </c>
    </row>
    <row r="101" spans="13:16" ht="12.75">
      <c r="M101">
        <f t="shared" si="12"/>
        <v>-8.876790123456775</v>
      </c>
      <c r="N101">
        <f t="shared" si="13"/>
        <v>-0.6061571125265395</v>
      </c>
      <c r="O101">
        <f t="shared" si="14"/>
        <v>9.963209876543191</v>
      </c>
      <c r="P101">
        <f t="shared" si="11"/>
        <v>-0.39384288747346047</v>
      </c>
    </row>
    <row r="102" spans="13:16" ht="12.75">
      <c r="M102">
        <f t="shared" si="12"/>
        <v>-8.976790123456775</v>
      </c>
      <c r="N102">
        <f t="shared" si="13"/>
        <v>-0.6050420168067229</v>
      </c>
      <c r="O102">
        <f t="shared" si="14"/>
        <v>10.06320987654319</v>
      </c>
      <c r="P102">
        <f t="shared" si="11"/>
        <v>-0.3949579831932771</v>
      </c>
    </row>
    <row r="103" spans="13:16" ht="12.75">
      <c r="M103">
        <f t="shared" si="12"/>
        <v>-9.076790123456774</v>
      </c>
      <c r="N103">
        <f t="shared" si="13"/>
        <v>-0.6039501039501042</v>
      </c>
      <c r="O103">
        <f t="shared" si="14"/>
        <v>10.16320987654319</v>
      </c>
      <c r="P103">
        <f t="shared" si="11"/>
        <v>-0.39604989604989577</v>
      </c>
    </row>
    <row r="104" spans="13:16" ht="12.75">
      <c r="M104">
        <f t="shared" si="12"/>
        <v>-9.176790123456774</v>
      </c>
      <c r="N104">
        <f t="shared" si="13"/>
        <v>-0.6028806584362141</v>
      </c>
      <c r="O104">
        <f t="shared" si="14"/>
        <v>10.26320987654319</v>
      </c>
      <c r="P104">
        <f t="shared" si="11"/>
        <v>-0.39711934156378575</v>
      </c>
    </row>
    <row r="105" spans="13:16" ht="12.75">
      <c r="M105">
        <f t="shared" si="12"/>
        <v>-9.276790123456774</v>
      </c>
      <c r="N105">
        <f t="shared" si="13"/>
        <v>-0.6018329938900204</v>
      </c>
      <c r="O105">
        <f t="shared" si="14"/>
        <v>10.36320987654319</v>
      </c>
      <c r="P105">
        <f t="shared" si="11"/>
        <v>-0.39816700610997935</v>
      </c>
    </row>
    <row r="106" spans="13:16" ht="12.75">
      <c r="M106">
        <f t="shared" si="12"/>
        <v>-9.376790123456773</v>
      </c>
      <c r="N106">
        <f t="shared" si="13"/>
        <v>-0.6008064516129034</v>
      </c>
      <c r="O106">
        <f t="shared" si="14"/>
        <v>10.46320987654319</v>
      </c>
      <c r="P106">
        <f t="shared" si="11"/>
        <v>-0.39919354838709653</v>
      </c>
    </row>
    <row r="107" spans="13:16" ht="12.75">
      <c r="M107">
        <f t="shared" si="12"/>
        <v>-9.476790123456773</v>
      </c>
      <c r="N107">
        <f t="shared" si="13"/>
        <v>-0.5998003992015969</v>
      </c>
      <c r="O107">
        <f t="shared" si="14"/>
        <v>10.563209876543189</v>
      </c>
      <c r="P107">
        <f t="shared" si="11"/>
        <v>-0.40019960079840294</v>
      </c>
    </row>
    <row r="108" spans="13:16" ht="12.75">
      <c r="M108">
        <f t="shared" si="12"/>
        <v>-9.576790123456773</v>
      </c>
      <c r="N108">
        <f t="shared" si="13"/>
        <v>-0.5988142292490121</v>
      </c>
      <c r="O108">
        <f t="shared" si="14"/>
        <v>10.663209876543188</v>
      </c>
      <c r="P108">
        <f t="shared" si="11"/>
        <v>-0.4011857707509879</v>
      </c>
    </row>
    <row r="109" spans="13:16" ht="12.75">
      <c r="M109">
        <f t="shared" si="12"/>
        <v>-9.676790123456772</v>
      </c>
      <c r="N109">
        <f t="shared" si="13"/>
        <v>-0.5978473581213309</v>
      </c>
      <c r="O109">
        <f t="shared" si="14"/>
        <v>10.763209876543188</v>
      </c>
      <c r="P109">
        <f t="shared" si="11"/>
        <v>-0.402152641878669</v>
      </c>
    </row>
    <row r="110" spans="13:16" ht="12.75">
      <c r="M110">
        <f t="shared" si="12"/>
        <v>-9.776790123456772</v>
      </c>
      <c r="N110">
        <f t="shared" si="13"/>
        <v>-0.5968992248062018</v>
      </c>
      <c r="O110">
        <f t="shared" si="14"/>
        <v>10.863209876543188</v>
      </c>
      <c r="P110">
        <f t="shared" si="11"/>
        <v>-0.4031007751937982</v>
      </c>
    </row>
    <row r="111" spans="13:16" ht="12.75">
      <c r="M111">
        <f t="shared" si="12"/>
        <v>-9.876790123456772</v>
      </c>
      <c r="N111">
        <f t="shared" si="13"/>
        <v>-0.5959692898272555</v>
      </c>
      <c r="O111">
        <f t="shared" si="14"/>
        <v>10.963209876543187</v>
      </c>
      <c r="P111">
        <f t="shared" si="11"/>
        <v>-0.40403071017274444</v>
      </c>
    </row>
    <row r="112" spans="13:16" ht="12.75">
      <c r="M112">
        <f t="shared" si="12"/>
        <v>-9.976790123456771</v>
      </c>
      <c r="N112">
        <f t="shared" si="13"/>
        <v>-0.5950570342205326</v>
      </c>
      <c r="O112">
        <f t="shared" si="14"/>
        <v>11.063209876543187</v>
      </c>
      <c r="P112">
        <f t="shared" si="11"/>
        <v>-0.4049429657794674</v>
      </c>
    </row>
    <row r="113" spans="13:16" ht="12.75">
      <c r="M113">
        <f t="shared" si="12"/>
        <v>-10.076790123456771</v>
      </c>
      <c r="N113">
        <f t="shared" si="13"/>
        <v>-0.5941619585687384</v>
      </c>
      <c r="O113">
        <f t="shared" si="14"/>
        <v>11.163209876543187</v>
      </c>
      <c r="P113">
        <f t="shared" si="11"/>
        <v>-0.4058380414312615</v>
      </c>
    </row>
    <row r="114" spans="13:16" ht="12.75">
      <c r="M114">
        <f t="shared" si="12"/>
        <v>-10.17679012345677</v>
      </c>
      <c r="N114">
        <f t="shared" si="13"/>
        <v>-0.5932835820895525</v>
      </c>
      <c r="O114">
        <f t="shared" si="14"/>
        <v>11.263209876543186</v>
      </c>
      <c r="P114">
        <f t="shared" si="11"/>
        <v>-0.4067164179104475</v>
      </c>
    </row>
    <row r="115" spans="13:16" ht="12.75">
      <c r="M115">
        <f t="shared" si="12"/>
        <v>-10.27679012345677</v>
      </c>
      <c r="N115">
        <f t="shared" si="13"/>
        <v>-0.5924214417744919</v>
      </c>
      <c r="O115">
        <f t="shared" si="14"/>
        <v>11.363209876543186</v>
      </c>
      <c r="P115">
        <f t="shared" si="11"/>
        <v>-0.40757855822550804</v>
      </c>
    </row>
    <row r="116" spans="13:16" ht="12.75">
      <c r="M116">
        <f t="shared" si="12"/>
        <v>-10.37679012345677</v>
      </c>
      <c r="N116">
        <f t="shared" si="13"/>
        <v>-0.5915750915750918</v>
      </c>
      <c r="O116">
        <f t="shared" si="14"/>
        <v>11.463209876543186</v>
      </c>
      <c r="P116">
        <f t="shared" si="11"/>
        <v>-0.4084249084249082</v>
      </c>
    </row>
    <row r="117" spans="13:16" ht="12.75">
      <c r="M117">
        <f t="shared" si="12"/>
        <v>-10.47679012345677</v>
      </c>
      <c r="N117">
        <f t="shared" si="13"/>
        <v>-0.5907441016333941</v>
      </c>
      <c r="O117">
        <f t="shared" si="14"/>
        <v>11.563209876543185</v>
      </c>
      <c r="P117">
        <f t="shared" si="11"/>
        <v>-0.4092558983666059</v>
      </c>
    </row>
    <row r="118" spans="13:16" ht="12.75">
      <c r="M118">
        <f t="shared" si="12"/>
        <v>-10.57679012345677</v>
      </c>
      <c r="N118">
        <f t="shared" si="13"/>
        <v>-0.589928057553957</v>
      </c>
      <c r="O118">
        <f t="shared" si="14"/>
        <v>11.663209876543185</v>
      </c>
      <c r="P118">
        <f t="shared" si="11"/>
        <v>-0.41007194244604295</v>
      </c>
    </row>
    <row r="119" spans="13:16" ht="12.75">
      <c r="M119">
        <f t="shared" si="12"/>
        <v>-10.676790123456769</v>
      </c>
      <c r="N119">
        <f t="shared" si="13"/>
        <v>-0.5891265597147952</v>
      </c>
      <c r="O119">
        <f t="shared" si="14"/>
        <v>11.763209876543185</v>
      </c>
      <c r="P119">
        <f t="shared" si="11"/>
        <v>-0.4108734402852047</v>
      </c>
    </row>
    <row r="120" spans="13:16" ht="12.75">
      <c r="M120">
        <f t="shared" si="12"/>
        <v>-10.776790123456768</v>
      </c>
      <c r="N120">
        <f t="shared" si="13"/>
        <v>-0.5883392226148412</v>
      </c>
      <c r="O120">
        <f t="shared" si="14"/>
        <v>11.863209876543184</v>
      </c>
      <c r="P120">
        <f t="shared" si="11"/>
        <v>-0.41166077738515877</v>
      </c>
    </row>
    <row r="121" spans="13:16" ht="12.75">
      <c r="M121">
        <f t="shared" si="12"/>
        <v>-10.876790123456768</v>
      </c>
      <c r="N121">
        <f t="shared" si="13"/>
        <v>-0.587565674255692</v>
      </c>
      <c r="O121">
        <f t="shared" si="14"/>
        <v>11.963209876543184</v>
      </c>
      <c r="P121">
        <f t="shared" si="11"/>
        <v>-0.412434325744308</v>
      </c>
    </row>
    <row r="122" spans="13:16" ht="12.75">
      <c r="M122">
        <f t="shared" si="12"/>
        <v>-10.976790123456768</v>
      </c>
      <c r="N122">
        <f t="shared" si="13"/>
        <v>-0.5868055555555558</v>
      </c>
      <c r="O122">
        <f t="shared" si="14"/>
        <v>12.063209876543183</v>
      </c>
      <c r="P122">
        <f t="shared" si="11"/>
        <v>-0.4131944444444442</v>
      </c>
    </row>
    <row r="123" spans="13:16" ht="12.75">
      <c r="M123">
        <f t="shared" si="12"/>
        <v>-11.076790123456767</v>
      </c>
      <c r="N123">
        <f t="shared" si="13"/>
        <v>-0.5860585197934598</v>
      </c>
      <c r="O123">
        <f t="shared" si="14"/>
        <v>12.163209876543183</v>
      </c>
      <c r="P123">
        <f t="shared" si="11"/>
        <v>-0.4139414802065402</v>
      </c>
    </row>
    <row r="124" spans="13:16" ht="12.75">
      <c r="M124">
        <f t="shared" si="12"/>
        <v>-11.176790123456767</v>
      </c>
      <c r="N124">
        <f t="shared" si="13"/>
        <v>-0.5853242320819114</v>
      </c>
      <c r="O124">
        <f t="shared" si="14"/>
        <v>12.263209876543183</v>
      </c>
      <c r="P124">
        <f t="shared" si="11"/>
        <v>-0.41467576791808847</v>
      </c>
    </row>
    <row r="125" spans="13:16" ht="12.75">
      <c r="M125">
        <f t="shared" si="12"/>
        <v>-11.276790123456767</v>
      </c>
      <c r="N125">
        <f t="shared" si="13"/>
        <v>-0.5846023688663284</v>
      </c>
      <c r="O125">
        <f t="shared" si="14"/>
        <v>12.363209876543182</v>
      </c>
      <c r="P125">
        <f t="shared" si="11"/>
        <v>-0.4153976311336715</v>
      </c>
    </row>
    <row r="126" spans="13:16" ht="12.75">
      <c r="M126">
        <f t="shared" si="12"/>
        <v>-11.376790123456766</v>
      </c>
      <c r="N126">
        <f t="shared" si="13"/>
        <v>-0.5838926174496647</v>
      </c>
      <c r="O126">
        <f t="shared" si="14"/>
        <v>12.463209876543182</v>
      </c>
      <c r="P126">
        <f t="shared" si="11"/>
        <v>-0.41610738255033536</v>
      </c>
    </row>
    <row r="127" spans="13:16" ht="12.75">
      <c r="M127">
        <f t="shared" si="12"/>
        <v>-11.476790123456766</v>
      </c>
      <c r="N127">
        <f t="shared" si="13"/>
        <v>-0.5831946755407657</v>
      </c>
      <c r="O127">
        <f t="shared" si="14"/>
        <v>12.563209876543182</v>
      </c>
      <c r="P127">
        <f t="shared" si="11"/>
        <v>-0.41680532445923435</v>
      </c>
    </row>
    <row r="128" spans="13:16" ht="12.75">
      <c r="M128">
        <f t="shared" si="12"/>
        <v>-11.576790123456766</v>
      </c>
      <c r="N128">
        <f t="shared" si="13"/>
        <v>-0.5825082508250827</v>
      </c>
      <c r="O128">
        <f t="shared" si="14"/>
        <v>12.663209876543181</v>
      </c>
      <c r="P128">
        <f t="shared" si="11"/>
        <v>-0.41749174917491727</v>
      </c>
    </row>
    <row r="129" spans="13:16" ht="12.75">
      <c r="M129">
        <f t="shared" si="12"/>
        <v>-11.676790123456765</v>
      </c>
      <c r="N129">
        <f t="shared" si="13"/>
        <v>-0.581833060556465</v>
      </c>
      <c r="O129">
        <f t="shared" si="14"/>
        <v>12.763209876543181</v>
      </c>
      <c r="P129">
        <f t="shared" si="11"/>
        <v>-0.41816693944353495</v>
      </c>
    </row>
    <row r="130" spans="13:16" ht="12.75">
      <c r="M130">
        <f t="shared" si="12"/>
        <v>-11.776790123456765</v>
      </c>
      <c r="N130">
        <f t="shared" si="13"/>
        <v>-0.5811688311688313</v>
      </c>
      <c r="O130">
        <f t="shared" si="14"/>
        <v>12.86320987654318</v>
      </c>
      <c r="P130">
        <f t="shared" si="11"/>
        <v>-0.4188311688311686</v>
      </c>
    </row>
    <row r="131" spans="13:16" ht="12.75">
      <c r="M131">
        <f t="shared" si="12"/>
        <v>-11.876790123456765</v>
      </c>
      <c r="N131">
        <f t="shared" si="13"/>
        <v>-0.5805152979066025</v>
      </c>
      <c r="O131">
        <f t="shared" si="14"/>
        <v>12.96320987654318</v>
      </c>
      <c r="P131">
        <f t="shared" si="11"/>
        <v>-0.4194847020933975</v>
      </c>
    </row>
    <row r="132" spans="13:16" ht="12.75">
      <c r="M132">
        <f t="shared" si="12"/>
        <v>-11.976790123456764</v>
      </c>
      <c r="N132">
        <f t="shared" si="13"/>
        <v>-0.5798722044728437</v>
      </c>
      <c r="O132">
        <f t="shared" si="14"/>
        <v>13.06320987654318</v>
      </c>
      <c r="P132">
        <f t="shared" si="11"/>
        <v>-0.4201277955271563</v>
      </c>
    </row>
    <row r="133" spans="13:16" ht="12.75">
      <c r="M133">
        <f t="shared" si="12"/>
        <v>-12.076790123456764</v>
      </c>
      <c r="N133">
        <f t="shared" si="13"/>
        <v>-0.5792393026941365</v>
      </c>
      <c r="O133">
        <f t="shared" si="14"/>
        <v>13.16320987654318</v>
      </c>
      <c r="P133">
        <f t="shared" si="11"/>
        <v>-0.42076069730586346</v>
      </c>
    </row>
    <row r="134" spans="13:16" ht="12.75">
      <c r="M134">
        <f t="shared" si="12"/>
        <v>-12.176790123456763</v>
      </c>
      <c r="N134">
        <f t="shared" si="13"/>
        <v>-0.5786163522012581</v>
      </c>
      <c r="O134">
        <f t="shared" si="14"/>
        <v>13.26320987654318</v>
      </c>
      <c r="P134">
        <f t="shared" si="11"/>
        <v>-0.4213836477987419</v>
      </c>
    </row>
    <row r="135" spans="13:16" ht="12.75">
      <c r="M135">
        <f t="shared" si="12"/>
        <v>-12.276790123456763</v>
      </c>
      <c r="N135">
        <f t="shared" si="13"/>
        <v>-0.5780031201248051</v>
      </c>
      <c r="O135">
        <f t="shared" si="14"/>
        <v>13.363209876543179</v>
      </c>
      <c r="P135">
        <f t="shared" si="11"/>
        <v>-0.4219968798751948</v>
      </c>
    </row>
    <row r="136" spans="13:16" ht="12.75">
      <c r="M136">
        <f t="shared" si="12"/>
        <v>-12.376790123456763</v>
      </c>
      <c r="N136">
        <f t="shared" si="13"/>
        <v>-0.5773993808049538</v>
      </c>
      <c r="O136">
        <f t="shared" si="14"/>
        <v>13.463209876543178</v>
      </c>
      <c r="P136">
        <f aca="true" t="shared" si="15" ref="P136:P147">($C$2*O136+$G$2)/($C$6*O136+$G$6)</f>
        <v>-0.4226006191950462</v>
      </c>
    </row>
    <row r="137" spans="13:16" ht="12.75">
      <c r="M137">
        <f t="shared" si="12"/>
        <v>-12.476790123456762</v>
      </c>
      <c r="N137">
        <f t="shared" si="13"/>
        <v>-0.5768049155145931</v>
      </c>
      <c r="O137">
        <f t="shared" si="14"/>
        <v>13.563209876543178</v>
      </c>
      <c r="P137">
        <f t="shared" si="15"/>
        <v>-0.4231950844854068</v>
      </c>
    </row>
    <row r="138" spans="13:16" ht="12.75">
      <c r="M138">
        <f aca="true" t="shared" si="16" ref="M138:M147">M137-0.1</f>
        <v>-12.576790123456762</v>
      </c>
      <c r="N138">
        <f aca="true" t="shared" si="17" ref="N138:N147">($C$2*M138+$G$2)/($C$6*M138+$G$6)</f>
        <v>-0.5762195121951221</v>
      </c>
      <c r="O138">
        <f aca="true" t="shared" si="18" ref="O138:O147">O137+0.1</f>
        <v>13.663209876543178</v>
      </c>
      <c r="P138">
        <f t="shared" si="15"/>
        <v>-0.4237804878048778</v>
      </c>
    </row>
    <row r="139" spans="13:16" ht="12.75">
      <c r="M139">
        <f t="shared" si="16"/>
        <v>-12.676790123456762</v>
      </c>
      <c r="N139">
        <f t="shared" si="17"/>
        <v>-0.5756429652042362</v>
      </c>
      <c r="O139">
        <f t="shared" si="18"/>
        <v>13.763209876543177</v>
      </c>
      <c r="P139">
        <f t="shared" si="15"/>
        <v>-0.42435703479576375</v>
      </c>
    </row>
    <row r="140" spans="13:16" ht="12.75">
      <c r="M140">
        <f t="shared" si="16"/>
        <v>-12.776790123456761</v>
      </c>
      <c r="N140">
        <f t="shared" si="17"/>
        <v>-0.5750750750750753</v>
      </c>
      <c r="O140">
        <f t="shared" si="18"/>
        <v>13.863209876543177</v>
      </c>
      <c r="P140">
        <f t="shared" si="15"/>
        <v>-0.4249249249249247</v>
      </c>
    </row>
    <row r="141" spans="13:16" ht="12.75">
      <c r="M141">
        <f t="shared" si="16"/>
        <v>-12.876790123456761</v>
      </c>
      <c r="N141">
        <f t="shared" si="17"/>
        <v>-0.5745156482861403</v>
      </c>
      <c r="O141">
        <f t="shared" si="18"/>
        <v>13.963209876543177</v>
      </c>
      <c r="P141">
        <f t="shared" si="15"/>
        <v>-0.4254843517138597</v>
      </c>
    </row>
    <row r="142" spans="13:16" ht="12.75">
      <c r="M142">
        <f t="shared" si="16"/>
        <v>-12.97679012345676</v>
      </c>
      <c r="N142">
        <f t="shared" si="17"/>
        <v>-0.5739644970414203</v>
      </c>
      <c r="O142">
        <f t="shared" si="18"/>
        <v>14.063209876543176</v>
      </c>
      <c r="P142">
        <f t="shared" si="15"/>
        <v>-0.42603550295857967</v>
      </c>
    </row>
    <row r="143" spans="13:16" ht="12.75">
      <c r="M143">
        <f t="shared" si="16"/>
        <v>-13.07679012345676</v>
      </c>
      <c r="N143">
        <f t="shared" si="17"/>
        <v>-0.5734214390602058</v>
      </c>
      <c r="O143">
        <f t="shared" si="18"/>
        <v>14.163209876543176</v>
      </c>
      <c r="P143">
        <f t="shared" si="15"/>
        <v>-0.4265785609397942</v>
      </c>
    </row>
    <row r="144" spans="13:16" ht="12.75">
      <c r="M144">
        <f t="shared" si="16"/>
        <v>-13.17679012345676</v>
      </c>
      <c r="N144">
        <f t="shared" si="17"/>
        <v>-0.5728862973760935</v>
      </c>
      <c r="O144">
        <f t="shared" si="18"/>
        <v>14.263209876543176</v>
      </c>
      <c r="P144">
        <f t="shared" si="15"/>
        <v>-0.42711370262390647</v>
      </c>
    </row>
    <row r="145" spans="13:16" ht="12.75">
      <c r="M145">
        <f t="shared" si="16"/>
        <v>-13.27679012345676</v>
      </c>
      <c r="N145">
        <f t="shared" si="17"/>
        <v>-0.572358900144718</v>
      </c>
      <c r="O145">
        <f t="shared" si="18"/>
        <v>14.363209876543175</v>
      </c>
      <c r="P145">
        <f t="shared" si="15"/>
        <v>-0.427641099855282</v>
      </c>
    </row>
    <row r="146" spans="13:16" ht="12.75">
      <c r="M146">
        <f t="shared" si="16"/>
        <v>-13.37679012345676</v>
      </c>
      <c r="N146">
        <f t="shared" si="17"/>
        <v>-0.5718390804597703</v>
      </c>
      <c r="O146">
        <f t="shared" si="18"/>
        <v>14.463209876543175</v>
      </c>
      <c r="P146">
        <f t="shared" si="15"/>
        <v>-0.42816091954022967</v>
      </c>
    </row>
    <row r="147" spans="13:16" ht="12.75">
      <c r="M147">
        <f t="shared" si="16"/>
        <v>-13.476790123456759</v>
      </c>
      <c r="N147">
        <f t="shared" si="17"/>
        <v>-0.5713266761768904</v>
      </c>
      <c r="O147">
        <f t="shared" si="18"/>
        <v>14.563209876543175</v>
      </c>
      <c r="P147">
        <f t="shared" si="15"/>
        <v>-0.42867332382310963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47"/>
  <sheetViews>
    <sheetView tabSelected="1" workbookViewId="0" topLeftCell="A1">
      <selection activeCell="E6" sqref="E6"/>
    </sheetView>
  </sheetViews>
  <sheetFormatPr defaultColWidth="11.00390625" defaultRowHeight="12"/>
  <cols>
    <col min="1" max="1" width="10.125" style="0" customWidth="1"/>
    <col min="2" max="2" width="9.625" style="0" customWidth="1"/>
    <col min="4" max="4" width="10.125" style="0" customWidth="1"/>
    <col min="8" max="8" width="12.50390625" style="0" customWidth="1"/>
    <col min="9" max="9" width="6.125" style="0" customWidth="1"/>
  </cols>
  <sheetData>
    <row r="1" spans="13:18" ht="12.75">
      <c r="M1">
        <v>205</v>
      </c>
      <c r="N1">
        <v>98</v>
      </c>
      <c r="O1">
        <v>107</v>
      </c>
      <c r="P1">
        <v>414</v>
      </c>
      <c r="R1">
        <v>638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-2.02</v>
      </c>
      <c r="I2" s="6" t="s">
        <v>8</v>
      </c>
      <c r="J2" s="5">
        <f>-5+$R$1/100</f>
        <v>1.38</v>
      </c>
    </row>
    <row r="3" spans="13:28" ht="12">
      <c r="M3" t="s">
        <v>5</v>
      </c>
      <c r="N3">
        <f>-G6/C6</f>
        <v>0.5906735751295336</v>
      </c>
      <c r="Q3">
        <f>$N$3</f>
        <v>0.5906735751295336</v>
      </c>
      <c r="R3">
        <v>-15</v>
      </c>
      <c r="T3">
        <v>-5</v>
      </c>
      <c r="U3">
        <f>C2/C6</f>
        <v>0.4922279792746115</v>
      </c>
      <c r="V3">
        <v>-5</v>
      </c>
      <c r="AA3">
        <f>AA7</f>
        <v>1.38</v>
      </c>
      <c r="AB3">
        <v>0</v>
      </c>
    </row>
    <row r="4" spans="17:28" ht="12">
      <c r="Q4">
        <f>$N$3</f>
        <v>0.5906735751295336</v>
      </c>
      <c r="R4">
        <v>15</v>
      </c>
      <c r="T4">
        <v>5</v>
      </c>
      <c r="U4">
        <f>U3</f>
        <v>0.4922279792746115</v>
      </c>
      <c r="V4">
        <v>5</v>
      </c>
      <c r="AA4">
        <f>AA3</f>
        <v>1.38</v>
      </c>
      <c r="AB4">
        <f>AB7</f>
        <v>2.186556387029014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-1.93</v>
      </c>
      <c r="D6" s="4"/>
      <c r="E6" s="4"/>
      <c r="F6" s="1" t="s">
        <v>4</v>
      </c>
      <c r="G6" s="2">
        <f>-3+$P$1/100</f>
        <v>1.1399999999999997</v>
      </c>
      <c r="I6" s="11" t="s">
        <v>9</v>
      </c>
      <c r="J6" s="10">
        <f>(C2-G6-SQRT((G6-C2)^2+4*G2*C6))/(2*C6)</f>
        <v>1.6989485389645131</v>
      </c>
    </row>
    <row r="7" spans="9:28" ht="22.5">
      <c r="I7" s="11" t="s">
        <v>10</v>
      </c>
      <c r="J7" s="10">
        <f>(C2-G6+SQRT((G6-C2)^2+4*G2*C6))/(2*C6)</f>
        <v>-0.6160469845603682</v>
      </c>
      <c r="M7">
        <f>$N$3-0.02</f>
        <v>0.5706735751295335</v>
      </c>
      <c r="N7">
        <f aca="true" t="shared" si="0" ref="N7:N38">($C$2*M7+$G$2)/($C$6*M7+$G$6)</f>
        <v>-66.37668125318805</v>
      </c>
      <c r="O7">
        <f>$N$3+0.02</f>
        <v>0.6106735751295336</v>
      </c>
      <c r="P7">
        <f aca="true" t="shared" si="1" ref="P7:P38">($C$2*O7+$G$2)/($C$6*O7+$G$6)</f>
        <v>67.3611372117369</v>
      </c>
      <c r="R7">
        <v>-5</v>
      </c>
      <c r="S7">
        <f aca="true" t="shared" si="2" ref="S7:S38">$C$6*R7*R7+($G$6-$C$2)*R7-$G$2</f>
        <v>-56.68</v>
      </c>
      <c r="U7">
        <f>M7</f>
        <v>0.5706735751295335</v>
      </c>
      <c r="V7">
        <f aca="true" t="shared" si="3" ref="V7:V27">($C$2*U7+$G$2)/($C$6*U7+$G$6)</f>
        <v>-66.37668125318805</v>
      </c>
      <c r="W7">
        <f>U7+0.04</f>
        <v>0.6106735751295336</v>
      </c>
      <c r="X7">
        <f aca="true" t="shared" si="4" ref="X7:X27">($C$2*W7+$G$2)/($C$6*W7+$G$6)</f>
        <v>67.3611372117369</v>
      </c>
      <c r="AA7">
        <f>J2</f>
        <v>1.38</v>
      </c>
      <c r="AB7">
        <f>($C$2*AA7+$G$2)/($C$6*AA7+$G$6)</f>
        <v>2.186556387029014</v>
      </c>
    </row>
    <row r="8" spans="10:28" ht="6.75" customHeight="1">
      <c r="J8" s="8"/>
      <c r="K8" s="7"/>
      <c r="M8">
        <f aca="true" t="shared" si="5" ref="M8:M39">M7-0.1</f>
        <v>0.47067357512953356</v>
      </c>
      <c r="N8">
        <f t="shared" si="0"/>
        <v>-10.652590226135828</v>
      </c>
      <c r="O8">
        <f aca="true" t="shared" si="6" ref="O8:O39">O7+0.1</f>
        <v>0.7106735751295336</v>
      </c>
      <c r="P8">
        <f t="shared" si="1"/>
        <v>11.637046184685046</v>
      </c>
      <c r="R8">
        <v>-4.8</v>
      </c>
      <c r="S8">
        <f t="shared" si="2"/>
        <v>-52.47919999999999</v>
      </c>
      <c r="U8">
        <f aca="true" t="shared" si="7" ref="U8:U27">U7-0.01</f>
        <v>0.5606735751295335</v>
      </c>
      <c r="V8">
        <f t="shared" si="3"/>
        <v>-44.08704484236708</v>
      </c>
      <c r="W8">
        <f aca="true" t="shared" si="8" ref="W8:W27">W7+0.01</f>
        <v>0.6206735751295336</v>
      </c>
      <c r="X8">
        <f t="shared" si="4"/>
        <v>45.07150080091631</v>
      </c>
      <c r="AA8">
        <f>AB7</f>
        <v>2.186556387029014</v>
      </c>
      <c r="AB8">
        <f>AA8</f>
        <v>2.186556387029014</v>
      </c>
    </row>
    <row r="9" spans="2:28" ht="19.5">
      <c r="B9" s="9" t="s">
        <v>17</v>
      </c>
      <c r="C9" s="10">
        <f>ABS((C6*J6+G6)/(C6*J7+G6))</f>
        <v>0.9184188956884763</v>
      </c>
      <c r="E9" s="12" t="s">
        <v>16</v>
      </c>
      <c r="F9" s="13"/>
      <c r="G9" s="13"/>
      <c r="H9" s="13"/>
      <c r="M9">
        <f t="shared" si="5"/>
        <v>0.3706735751295336</v>
      </c>
      <c r="N9">
        <f t="shared" si="0"/>
        <v>-5.586763769131083</v>
      </c>
      <c r="O9">
        <f t="shared" si="6"/>
        <v>0.8106735751295335</v>
      </c>
      <c r="P9">
        <f t="shared" si="1"/>
        <v>6.571219727680303</v>
      </c>
      <c r="R9">
        <v>-4.6</v>
      </c>
      <c r="S9">
        <f t="shared" si="2"/>
        <v>-48.432799999999986</v>
      </c>
      <c r="U9">
        <f t="shared" si="7"/>
        <v>0.5506735751295335</v>
      </c>
      <c r="V9">
        <f t="shared" si="3"/>
        <v>-32.94222663695672</v>
      </c>
      <c r="W9">
        <f t="shared" si="8"/>
        <v>0.6306735751295336</v>
      </c>
      <c r="X9">
        <f t="shared" si="4"/>
        <v>33.92668259550585</v>
      </c>
      <c r="AA9">
        <f>AB8</f>
        <v>2.186556387029014</v>
      </c>
      <c r="AB9">
        <f>($C$2*AA9+$G$2)/($C$6*AA9+$G$6)</f>
        <v>1.3302457677220314</v>
      </c>
    </row>
    <row r="10" spans="13:28" ht="12.75">
      <c r="M10">
        <f t="shared" si="5"/>
        <v>0.2706735751295336</v>
      </c>
      <c r="N10">
        <f t="shared" si="0"/>
        <v>-3.6870788477543033</v>
      </c>
      <c r="O10">
        <f t="shared" si="6"/>
        <v>0.9106735751295335</v>
      </c>
      <c r="P10">
        <f t="shared" si="1"/>
        <v>4.671534806303526</v>
      </c>
      <c r="R10">
        <v>-4.4</v>
      </c>
      <c r="S10">
        <f t="shared" si="2"/>
        <v>-44.540800000000004</v>
      </c>
      <c r="U10">
        <f t="shared" si="7"/>
        <v>0.5406735751295335</v>
      </c>
      <c r="V10">
        <f t="shared" si="3"/>
        <v>-26.255335713710426</v>
      </c>
      <c r="W10">
        <f t="shared" si="8"/>
        <v>0.6406735751295336</v>
      </c>
      <c r="X10">
        <f t="shared" si="4"/>
        <v>27.239791672259653</v>
      </c>
      <c r="AA10">
        <f aca="true" t="shared" si="9" ref="AA10:AA73">AB9</f>
        <v>1.3302457677220314</v>
      </c>
      <c r="AB10">
        <f>AA10</f>
        <v>1.3302457677220314</v>
      </c>
    </row>
    <row r="11" spans="13:28" ht="12.75">
      <c r="M11">
        <f t="shared" si="5"/>
        <v>0.1706735751295336</v>
      </c>
      <c r="N11">
        <f t="shared" si="0"/>
        <v>-2.6920057936997996</v>
      </c>
      <c r="O11">
        <f t="shared" si="6"/>
        <v>1.0106735751295335</v>
      </c>
      <c r="P11">
        <f t="shared" si="1"/>
        <v>3.676461752249022</v>
      </c>
      <c r="R11">
        <v>-4.2</v>
      </c>
      <c r="S11">
        <f t="shared" si="2"/>
        <v>-40.8032</v>
      </c>
      <c r="U11">
        <f t="shared" si="7"/>
        <v>0.5306735751295335</v>
      </c>
      <c r="V11">
        <f t="shared" si="3"/>
        <v>-21.797408431546238</v>
      </c>
      <c r="W11">
        <f t="shared" si="8"/>
        <v>0.6506735751295336</v>
      </c>
      <c r="X11">
        <f t="shared" si="4"/>
        <v>22.781864390095457</v>
      </c>
      <c r="AA11">
        <f t="shared" si="9"/>
        <v>1.3302457677220314</v>
      </c>
      <c r="AB11">
        <f>($C$2*AA11+$G$2)/($C$6*AA11+$G$6)</f>
        <v>2.30054121501324</v>
      </c>
    </row>
    <row r="12" spans="13:28" ht="12.75">
      <c r="M12">
        <f t="shared" si="5"/>
        <v>0.0706735751295336</v>
      </c>
      <c r="N12">
        <f t="shared" si="0"/>
        <v>-2.079653145050874</v>
      </c>
      <c r="O12">
        <f t="shared" si="6"/>
        <v>1.1106735751295336</v>
      </c>
      <c r="P12">
        <f t="shared" si="1"/>
        <v>3.0641091036000967</v>
      </c>
      <c r="R12">
        <v>-4</v>
      </c>
      <c r="S12">
        <f t="shared" si="2"/>
        <v>-37.21999999999999</v>
      </c>
      <c r="U12">
        <f t="shared" si="7"/>
        <v>0.5206735751295335</v>
      </c>
      <c r="V12">
        <f t="shared" si="3"/>
        <v>-18.61317465857185</v>
      </c>
      <c r="W12">
        <f t="shared" si="8"/>
        <v>0.6606735751295336</v>
      </c>
      <c r="X12">
        <f t="shared" si="4"/>
        <v>19.59763061712104</v>
      </c>
      <c r="AA12">
        <f t="shared" si="9"/>
        <v>2.30054121501324</v>
      </c>
      <c r="AB12">
        <f>AA12</f>
        <v>2.30054121501324</v>
      </c>
    </row>
    <row r="13" spans="13:28" ht="12.75">
      <c r="M13">
        <f t="shared" si="5"/>
        <v>-0.02932642487046641</v>
      </c>
      <c r="N13">
        <f t="shared" si="0"/>
        <v>-1.664833608869344</v>
      </c>
      <c r="O13">
        <f t="shared" si="6"/>
        <v>1.2106735751295337</v>
      </c>
      <c r="P13">
        <f t="shared" si="1"/>
        <v>2.649289567418567</v>
      </c>
      <c r="R13">
        <v>-3.8</v>
      </c>
      <c r="S13">
        <f t="shared" si="2"/>
        <v>-33.79119999999999</v>
      </c>
      <c r="U13">
        <f t="shared" si="7"/>
        <v>0.5106735751295335</v>
      </c>
      <c r="V13">
        <f t="shared" si="3"/>
        <v>-16.224999328841033</v>
      </c>
      <c r="W13">
        <f t="shared" si="8"/>
        <v>0.6706735751295336</v>
      </c>
      <c r="X13">
        <f t="shared" si="4"/>
        <v>17.209455287390256</v>
      </c>
      <c r="AA13">
        <f t="shared" si="9"/>
        <v>2.30054121501324</v>
      </c>
      <c r="AB13">
        <f>($C$2*AA13+$G$2)/($C$6*AA13+$G$6)</f>
        <v>1.274381026360883</v>
      </c>
    </row>
    <row r="14" spans="13:28" ht="12.75">
      <c r="M14">
        <f t="shared" si="5"/>
        <v>-0.12932642487046642</v>
      </c>
      <c r="N14">
        <f t="shared" si="0"/>
        <v>-1.3652417216271278</v>
      </c>
      <c r="O14">
        <f t="shared" si="6"/>
        <v>1.3106735751295338</v>
      </c>
      <c r="P14">
        <f t="shared" si="1"/>
        <v>2.3496976801763507</v>
      </c>
      <c r="R14">
        <v>-3.6</v>
      </c>
      <c r="S14">
        <f t="shared" si="2"/>
        <v>-30.5168</v>
      </c>
      <c r="U14">
        <f t="shared" si="7"/>
        <v>0.5006735751295335</v>
      </c>
      <c r="V14">
        <f t="shared" si="3"/>
        <v>-14.367529627939296</v>
      </c>
      <c r="W14">
        <f t="shared" si="8"/>
        <v>0.6806735751295336</v>
      </c>
      <c r="X14">
        <f t="shared" si="4"/>
        <v>15.35198558648851</v>
      </c>
      <c r="AA14">
        <f t="shared" si="9"/>
        <v>1.274381026360883</v>
      </c>
      <c r="AB14">
        <f>AA14</f>
        <v>1.274381026360883</v>
      </c>
    </row>
    <row r="15" spans="13:28" ht="12.75">
      <c r="M15">
        <f t="shared" si="5"/>
        <v>-0.22932642487046642</v>
      </c>
      <c r="N15">
        <f t="shared" si="0"/>
        <v>-1.1387210263952086</v>
      </c>
      <c r="O15">
        <f t="shared" si="6"/>
        <v>1.4106735751295338</v>
      </c>
      <c r="P15">
        <f t="shared" si="1"/>
        <v>2.1231769849444304</v>
      </c>
      <c r="R15">
        <v>-3.4</v>
      </c>
      <c r="S15">
        <f t="shared" si="2"/>
        <v>-27.396799999999995</v>
      </c>
      <c r="U15">
        <f t="shared" si="7"/>
        <v>0.49067357512953347</v>
      </c>
      <c r="V15">
        <f t="shared" si="3"/>
        <v>-12.8815538672179</v>
      </c>
      <c r="W15">
        <f t="shared" si="8"/>
        <v>0.6906735751295336</v>
      </c>
      <c r="X15">
        <f t="shared" si="4"/>
        <v>13.866009825767115</v>
      </c>
      <c r="AA15">
        <f t="shared" si="9"/>
        <v>1.274381026360883</v>
      </c>
      <c r="AB15">
        <f>($C$2*AA15+$G$2)/($C$6*AA15+$G$6)</f>
        <v>2.4482958592438138</v>
      </c>
    </row>
    <row r="16" spans="13:28" ht="12.75">
      <c r="M16">
        <f t="shared" si="5"/>
        <v>-0.3293264248704664</v>
      </c>
      <c r="N16">
        <f t="shared" si="0"/>
        <v>-0.9614439605615325</v>
      </c>
      <c r="O16">
        <f t="shared" si="6"/>
        <v>1.510673575129534</v>
      </c>
      <c r="P16">
        <f t="shared" si="1"/>
        <v>1.9458999191107547</v>
      </c>
      <c r="R16">
        <v>-3.2</v>
      </c>
      <c r="S16">
        <f t="shared" si="2"/>
        <v>-24.4312</v>
      </c>
      <c r="U16">
        <f t="shared" si="7"/>
        <v>0.48067357512953346</v>
      </c>
      <c r="V16">
        <f t="shared" si="3"/>
        <v>-11.665755517536763</v>
      </c>
      <c r="W16">
        <f t="shared" si="8"/>
        <v>0.7006735751295337</v>
      </c>
      <c r="X16">
        <f t="shared" si="4"/>
        <v>12.650211476085987</v>
      </c>
      <c r="AA16">
        <f t="shared" si="9"/>
        <v>2.4482958592438138</v>
      </c>
      <c r="AB16">
        <f>AA16</f>
        <v>2.4482958592438138</v>
      </c>
    </row>
    <row r="17" spans="13:28" ht="12.75">
      <c r="M17">
        <f t="shared" si="5"/>
        <v>-0.42932642487046646</v>
      </c>
      <c r="N17">
        <f t="shared" si="0"/>
        <v>-0.8189271037148517</v>
      </c>
      <c r="O17">
        <f t="shared" si="6"/>
        <v>1.610673575129534</v>
      </c>
      <c r="P17">
        <f t="shared" si="1"/>
        <v>1.803383062264074</v>
      </c>
      <c r="R17">
        <v>-3</v>
      </c>
      <c r="S17">
        <f t="shared" si="2"/>
        <v>-21.62</v>
      </c>
      <c r="U17">
        <f t="shared" si="7"/>
        <v>0.47067357512953345</v>
      </c>
      <c r="V17">
        <f t="shared" si="3"/>
        <v>-10.65259022613582</v>
      </c>
      <c r="W17">
        <f t="shared" si="8"/>
        <v>0.7106735751295337</v>
      </c>
      <c r="X17">
        <f t="shared" si="4"/>
        <v>11.637046184685037</v>
      </c>
      <c r="AA17">
        <f t="shared" si="9"/>
        <v>2.4482958592438138</v>
      </c>
      <c r="AB17">
        <f>($C$2*AA17+$G$2)/($C$6*AA17+$G$6)</f>
        <v>1.2121688392040124</v>
      </c>
    </row>
    <row r="18" spans="13:28" ht="12.75">
      <c r="M18">
        <f t="shared" si="5"/>
        <v>-0.5293264248704664</v>
      </c>
      <c r="N18">
        <f t="shared" si="0"/>
        <v>-0.7018596855907925</v>
      </c>
      <c r="O18">
        <f t="shared" si="6"/>
        <v>1.710673575129534</v>
      </c>
      <c r="P18">
        <f t="shared" si="1"/>
        <v>1.6863156441400151</v>
      </c>
      <c r="R18">
        <v>-2.8</v>
      </c>
      <c r="S18">
        <f t="shared" si="2"/>
        <v>-18.963199999999997</v>
      </c>
      <c r="U18">
        <f t="shared" si="7"/>
        <v>0.46067357512953344</v>
      </c>
      <c r="V18">
        <f t="shared" si="3"/>
        <v>-9.795296518027325</v>
      </c>
      <c r="W18">
        <f t="shared" si="8"/>
        <v>0.7206735751295337</v>
      </c>
      <c r="X18">
        <f t="shared" si="4"/>
        <v>10.779752476576537</v>
      </c>
      <c r="AA18">
        <f t="shared" si="9"/>
        <v>1.2121688392040124</v>
      </c>
      <c r="AB18">
        <f>AA18</f>
        <v>1.2121688392040124</v>
      </c>
    </row>
    <row r="19" spans="13:28" ht="12.75">
      <c r="M19">
        <f t="shared" si="5"/>
        <v>-0.6293264248704664</v>
      </c>
      <c r="N19">
        <f t="shared" si="0"/>
        <v>-0.6039836474870708</v>
      </c>
      <c r="O19">
        <f t="shared" si="6"/>
        <v>1.8106735751295342</v>
      </c>
      <c r="P19">
        <f t="shared" si="1"/>
        <v>1.588439606036293</v>
      </c>
      <c r="R19">
        <v>-2.6</v>
      </c>
      <c r="S19">
        <f t="shared" si="2"/>
        <v>-16.4608</v>
      </c>
      <c r="U19">
        <f t="shared" si="7"/>
        <v>0.45067357512953343</v>
      </c>
      <c r="V19">
        <f t="shared" si="3"/>
        <v>-9.060473339648611</v>
      </c>
      <c r="W19">
        <f t="shared" si="8"/>
        <v>0.7306735751295337</v>
      </c>
      <c r="X19">
        <f t="shared" si="4"/>
        <v>10.044929298197834</v>
      </c>
      <c r="AA19">
        <f t="shared" si="9"/>
        <v>1.2121688392040124</v>
      </c>
      <c r="AB19">
        <f>($C$2*AA19+$G$2)/($C$6*AA19+$G$6)</f>
        <v>2.6440998630304033</v>
      </c>
    </row>
    <row r="20" spans="13:28" ht="12.75">
      <c r="M20">
        <f t="shared" si="5"/>
        <v>-0.7293264248704664</v>
      </c>
      <c r="N20">
        <f t="shared" si="0"/>
        <v>-0.5209373121263373</v>
      </c>
      <c r="O20">
        <f t="shared" si="6"/>
        <v>1.9106735751295343</v>
      </c>
      <c r="P20">
        <f t="shared" si="1"/>
        <v>1.5053932706755597</v>
      </c>
      <c r="R20">
        <v>-2.4</v>
      </c>
      <c r="S20">
        <f t="shared" si="2"/>
        <v>-14.1128</v>
      </c>
      <c r="U20">
        <f t="shared" si="7"/>
        <v>0.4406735751295334</v>
      </c>
      <c r="V20">
        <f t="shared" si="3"/>
        <v>-8.42362658505373</v>
      </c>
      <c r="W20">
        <f t="shared" si="8"/>
        <v>0.7406735751295337</v>
      </c>
      <c r="X20">
        <f t="shared" si="4"/>
        <v>9.40808254360295</v>
      </c>
      <c r="AA20">
        <f t="shared" si="9"/>
        <v>2.6440998630304033</v>
      </c>
      <c r="AB20">
        <f>AA20</f>
        <v>2.6440998630304033</v>
      </c>
    </row>
    <row r="21" spans="13:28" ht="12.75">
      <c r="M21">
        <f t="shared" si="5"/>
        <v>-0.8293264248704664</v>
      </c>
      <c r="N21">
        <f t="shared" si="0"/>
        <v>-0.4495876437178198</v>
      </c>
      <c r="O21">
        <f t="shared" si="6"/>
        <v>2.0106735751295344</v>
      </c>
      <c r="P21">
        <f t="shared" si="1"/>
        <v>1.4340436022670422</v>
      </c>
      <c r="R21">
        <v>-2.2</v>
      </c>
      <c r="S21">
        <f t="shared" si="2"/>
        <v>-11.919200000000004</v>
      </c>
      <c r="U21">
        <f t="shared" si="7"/>
        <v>0.4306735751295334</v>
      </c>
      <c r="V21">
        <f t="shared" si="3"/>
        <v>-7.866385674783211</v>
      </c>
      <c r="W21">
        <f t="shared" si="8"/>
        <v>0.7506735751295337</v>
      </c>
      <c r="X21">
        <f t="shared" si="4"/>
        <v>8.850841633332427</v>
      </c>
      <c r="AA21">
        <f t="shared" si="9"/>
        <v>2.6440998630304033</v>
      </c>
      <c r="AB21">
        <f>($C$2*AA21+$G$2)/($C$6*AA21+$G$6)</f>
        <v>1.1435190397472017</v>
      </c>
    </row>
    <row r="22" spans="13:28" ht="12.75">
      <c r="M22">
        <f t="shared" si="5"/>
        <v>-0.9293264248704663</v>
      </c>
      <c r="N22">
        <f t="shared" si="0"/>
        <v>-0.3876260895735809</v>
      </c>
      <c r="O22">
        <f t="shared" si="6"/>
        <v>2.1106735751295345</v>
      </c>
      <c r="P22">
        <f t="shared" si="1"/>
        <v>1.3720820481228033</v>
      </c>
      <c r="R22">
        <v>-2</v>
      </c>
      <c r="S22">
        <f t="shared" si="2"/>
        <v>-9.879999999999999</v>
      </c>
      <c r="U22">
        <f t="shared" si="7"/>
        <v>0.4206735751295334</v>
      </c>
      <c r="V22">
        <f t="shared" si="3"/>
        <v>-7.37470251866216</v>
      </c>
      <c r="W22">
        <f t="shared" si="8"/>
        <v>0.7606735751295337</v>
      </c>
      <c r="X22">
        <f t="shared" si="4"/>
        <v>8.359158477211384</v>
      </c>
      <c r="AA22">
        <f t="shared" si="9"/>
        <v>1.1435190397472017</v>
      </c>
      <c r="AB22">
        <f>AA22</f>
        <v>1.1435190397472017</v>
      </c>
    </row>
    <row r="23" spans="13:28" ht="12.75">
      <c r="M23">
        <f t="shared" si="5"/>
        <v>-1.0293264248704663</v>
      </c>
      <c r="N23">
        <f t="shared" si="0"/>
        <v>-0.3333141100150505</v>
      </c>
      <c r="O23">
        <f t="shared" si="6"/>
        <v>2.2106735751295346</v>
      </c>
      <c r="P23">
        <f t="shared" si="1"/>
        <v>1.317770068564273</v>
      </c>
      <c r="R23">
        <v>-1.8</v>
      </c>
      <c r="S23">
        <f t="shared" si="2"/>
        <v>-7.9952000000000005</v>
      </c>
      <c r="U23">
        <f t="shared" si="7"/>
        <v>0.4106735751295334</v>
      </c>
      <c r="V23">
        <f t="shared" si="3"/>
        <v>-6.93765082433234</v>
      </c>
      <c r="W23">
        <f t="shared" si="8"/>
        <v>0.7706735751295337</v>
      </c>
      <c r="X23">
        <f t="shared" si="4"/>
        <v>7.922106782881561</v>
      </c>
      <c r="AA23">
        <f t="shared" si="9"/>
        <v>1.1435190397472017</v>
      </c>
      <c r="AB23">
        <f>($C$2*AA23+$G$2)/($C$6*AA23+$G$6)</f>
        <v>2.911309386723878</v>
      </c>
    </row>
    <row r="24" spans="13:28" ht="12.75">
      <c r="M24">
        <f t="shared" si="5"/>
        <v>-1.1293264248704664</v>
      </c>
      <c r="N24">
        <f t="shared" si="0"/>
        <v>-0.28531747691681425</v>
      </c>
      <c r="O24">
        <f t="shared" si="6"/>
        <v>2.3106735751295346</v>
      </c>
      <c r="P24">
        <f t="shared" si="1"/>
        <v>1.2697734354660368</v>
      </c>
      <c r="R24">
        <v>-1.6</v>
      </c>
      <c r="S24">
        <f t="shared" si="2"/>
        <v>-6.264800000000001</v>
      </c>
      <c r="U24">
        <f t="shared" si="7"/>
        <v>0.4006735751295334</v>
      </c>
      <c r="V24">
        <f t="shared" si="3"/>
        <v>-6.546604571510922</v>
      </c>
      <c r="W24">
        <f t="shared" si="8"/>
        <v>0.7806735751295337</v>
      </c>
      <c r="X24">
        <f t="shared" si="4"/>
        <v>7.531060530060141</v>
      </c>
      <c r="AA24">
        <f t="shared" si="9"/>
        <v>2.911309386723878</v>
      </c>
      <c r="AB24">
        <f>AA24</f>
        <v>2.911309386723878</v>
      </c>
    </row>
    <row r="25" spans="13:28" ht="12.75">
      <c r="M25">
        <f t="shared" si="5"/>
        <v>-1.2293264248704665</v>
      </c>
      <c r="N25">
        <f t="shared" si="0"/>
        <v>-0.24259519910409857</v>
      </c>
      <c r="O25">
        <f t="shared" si="6"/>
        <v>2.4106735751295347</v>
      </c>
      <c r="P25">
        <f t="shared" si="1"/>
        <v>1.2270511576533212</v>
      </c>
      <c r="R25">
        <v>-1.4</v>
      </c>
      <c r="S25">
        <f t="shared" si="2"/>
        <v>-4.688799999999999</v>
      </c>
      <c r="U25">
        <f t="shared" si="7"/>
        <v>0.3906735751295334</v>
      </c>
      <c r="V25">
        <f t="shared" si="3"/>
        <v>-6.194662943971646</v>
      </c>
      <c r="W25">
        <f t="shared" si="8"/>
        <v>0.7906735751295337</v>
      </c>
      <c r="X25">
        <f t="shared" si="4"/>
        <v>7.179118902520868</v>
      </c>
      <c r="AA25">
        <f t="shared" si="9"/>
        <v>2.911309386723878</v>
      </c>
      <c r="AB25">
        <f>($C$2*AA25+$G$2)/($C$6*AA25+$G$6)</f>
        <v>1.0685261549588152</v>
      </c>
    </row>
    <row r="26" spans="13:28" ht="12.75">
      <c r="M26">
        <f t="shared" si="5"/>
        <v>-1.3293264248704666</v>
      </c>
      <c r="N26">
        <f t="shared" si="0"/>
        <v>-0.20432315856354072</v>
      </c>
      <c r="O26">
        <f t="shared" si="6"/>
        <v>2.510673575129535</v>
      </c>
      <c r="P26">
        <f t="shared" si="1"/>
        <v>1.1887791171127633</v>
      </c>
      <c r="R26">
        <v>-1.2</v>
      </c>
      <c r="S26">
        <f t="shared" si="2"/>
        <v>-3.2671999999999994</v>
      </c>
      <c r="U26">
        <f t="shared" si="7"/>
        <v>0.38067357512953337</v>
      </c>
      <c r="V26">
        <f t="shared" si="3"/>
        <v>-5.876239566674204</v>
      </c>
      <c r="W26">
        <f t="shared" si="8"/>
        <v>0.8006735751295337</v>
      </c>
      <c r="X26">
        <f t="shared" si="4"/>
        <v>6.860695525223425</v>
      </c>
      <c r="AA26">
        <f t="shared" si="9"/>
        <v>1.0685261549588152</v>
      </c>
      <c r="AB26">
        <f>AA26</f>
        <v>1.0685261549588152</v>
      </c>
    </row>
    <row r="27" spans="13:28" ht="12.75">
      <c r="M27">
        <f t="shared" si="5"/>
        <v>-1.4293264248704667</v>
      </c>
      <c r="N27">
        <f t="shared" si="0"/>
        <v>-0.16984042896759258</v>
      </c>
      <c r="O27">
        <f t="shared" si="6"/>
        <v>2.610673575129535</v>
      </c>
      <c r="P27">
        <f t="shared" si="1"/>
        <v>1.154296387516815</v>
      </c>
      <c r="R27">
        <v>-1</v>
      </c>
      <c r="S27">
        <f t="shared" si="2"/>
        <v>-1.9999999999999996</v>
      </c>
      <c r="U27">
        <f t="shared" si="7"/>
        <v>0.37067357512953336</v>
      </c>
      <c r="V27">
        <f t="shared" si="3"/>
        <v>-5.5867637691310765</v>
      </c>
      <c r="W27">
        <f t="shared" si="8"/>
        <v>0.8106735751295338</v>
      </c>
      <c r="X27">
        <f t="shared" si="4"/>
        <v>6.5712197276803</v>
      </c>
      <c r="AA27">
        <f t="shared" si="9"/>
        <v>1.0685261549588152</v>
      </c>
      <c r="AB27">
        <f>($C$2*AA27+$G$2)/($C$6*AA27+$G$6)</f>
        <v>3.290953446294264</v>
      </c>
    </row>
    <row r="28" spans="13:28" ht="12.75">
      <c r="M28">
        <f t="shared" si="5"/>
        <v>-1.5293264248704668</v>
      </c>
      <c r="N28">
        <f t="shared" si="0"/>
        <v>-0.13861078706937535</v>
      </c>
      <c r="O28">
        <f t="shared" si="6"/>
        <v>2.710673575129535</v>
      </c>
      <c r="P28">
        <f t="shared" si="1"/>
        <v>1.123066745618598</v>
      </c>
      <c r="R28">
        <v>-0.8</v>
      </c>
      <c r="S28">
        <f t="shared" si="2"/>
        <v>-0.8872</v>
      </c>
      <c r="AA28">
        <f t="shared" si="9"/>
        <v>3.290953446294264</v>
      </c>
      <c r="AB28">
        <f>AA28</f>
        <v>3.290953446294264</v>
      </c>
    </row>
    <row r="29" spans="13:28" ht="12.75">
      <c r="M29">
        <f t="shared" si="5"/>
        <v>-1.6293264248704669</v>
      </c>
      <c r="N29">
        <f t="shared" si="0"/>
        <v>-0.11019462642324983</v>
      </c>
      <c r="O29">
        <f t="shared" si="6"/>
        <v>2.810673575129535</v>
      </c>
      <c r="P29">
        <f t="shared" si="1"/>
        <v>1.0946505849724726</v>
      </c>
      <c r="R29">
        <v>-0.6</v>
      </c>
      <c r="S29">
        <f t="shared" si="2"/>
        <v>0.07120000000000015</v>
      </c>
      <c r="AA29">
        <f t="shared" si="9"/>
        <v>3.290953446294264</v>
      </c>
      <c r="AB29">
        <f>($C$2*AA29+$G$2)/($C$6*AA29+$G$6)</f>
        <v>0.9875018947418968</v>
      </c>
    </row>
    <row r="30" spans="13:28" ht="12.75">
      <c r="M30">
        <f t="shared" si="5"/>
        <v>-1.729326424870467</v>
      </c>
      <c r="N30">
        <f t="shared" si="0"/>
        <v>-0.08422813479834199</v>
      </c>
      <c r="O30">
        <f t="shared" si="6"/>
        <v>2.910673575129535</v>
      </c>
      <c r="P30">
        <f t="shared" si="1"/>
        <v>1.0686840933475645</v>
      </c>
      <c r="R30">
        <v>-0.4</v>
      </c>
      <c r="S30">
        <f t="shared" si="2"/>
        <v>0.8752</v>
      </c>
      <c r="AA30">
        <f t="shared" si="9"/>
        <v>0.9875018947418968</v>
      </c>
      <c r="AB30">
        <f>AA30</f>
        <v>0.9875018947418968</v>
      </c>
    </row>
    <row r="31" spans="13:28" ht="12.75">
      <c r="M31">
        <f t="shared" si="5"/>
        <v>-1.829326424870467</v>
      </c>
      <c r="N31">
        <f t="shared" si="0"/>
        <v>-0.06040763421681495</v>
      </c>
      <c r="O31">
        <f t="shared" si="6"/>
        <v>3.0106735751295353</v>
      </c>
      <c r="P31">
        <f t="shared" si="1"/>
        <v>1.0448635927660377</v>
      </c>
      <c r="R31">
        <v>-0.2</v>
      </c>
      <c r="S31">
        <f t="shared" si="2"/>
        <v>1.5248</v>
      </c>
      <c r="AA31">
        <f t="shared" si="9"/>
        <v>0.9875018947418968</v>
      </c>
      <c r="AB31">
        <f>($C$2*AA31+$G$2)/($C$6*AA31+$G$6)</f>
        <v>3.862396181875811</v>
      </c>
    </row>
    <row r="32" spans="13:28" ht="12.75">
      <c r="M32">
        <f t="shared" si="5"/>
        <v>-1.9293264248704671</v>
      </c>
      <c r="N32">
        <f t="shared" si="0"/>
        <v>-0.038477649554456754</v>
      </c>
      <c r="O32">
        <f t="shared" si="6"/>
        <v>3.1106735751295354</v>
      </c>
      <c r="P32">
        <f t="shared" si="1"/>
        <v>1.0229336081036797</v>
      </c>
      <c r="R32">
        <v>0</v>
      </c>
      <c r="S32">
        <f t="shared" si="2"/>
        <v>2.02</v>
      </c>
      <c r="AA32">
        <f t="shared" si="9"/>
        <v>3.862396181875811</v>
      </c>
      <c r="AB32">
        <f>AA32</f>
        <v>3.862396181875811</v>
      </c>
    </row>
    <row r="33" spans="13:28" ht="12.75">
      <c r="M33">
        <f t="shared" si="5"/>
        <v>-2.029326424870467</v>
      </c>
      <c r="N33">
        <f t="shared" si="0"/>
        <v>-0.01822170952281295</v>
      </c>
      <c r="O33">
        <f t="shared" si="6"/>
        <v>3.2106735751295354</v>
      </c>
      <c r="P33">
        <f t="shared" si="1"/>
        <v>1.0026776680720357</v>
      </c>
      <c r="R33">
        <v>0.2</v>
      </c>
      <c r="S33">
        <f t="shared" si="2"/>
        <v>2.3608000000000002</v>
      </c>
      <c r="AA33">
        <f t="shared" si="9"/>
        <v>3.862396181875811</v>
      </c>
      <c r="AB33">
        <f>($C$2*AA33+$G$2)/($C$6*AA33+$G$6)</f>
        <v>0.9009967978448609</v>
      </c>
    </row>
    <row r="34" spans="13:28" ht="12.75">
      <c r="M34">
        <f t="shared" si="5"/>
        <v>-2.129326424870467</v>
      </c>
      <c r="N34">
        <f t="shared" si="0"/>
        <v>0.0005448231535629379</v>
      </c>
      <c r="O34">
        <f t="shared" si="6"/>
        <v>3.3106735751295355</v>
      </c>
      <c r="P34">
        <f t="shared" si="1"/>
        <v>0.9839111353956598</v>
      </c>
      <c r="R34">
        <v>0.4</v>
      </c>
      <c r="S34">
        <f t="shared" si="2"/>
        <v>2.5472</v>
      </c>
      <c r="AA34">
        <f t="shared" si="9"/>
        <v>0.9009967978448609</v>
      </c>
      <c r="AB34">
        <f>AA34</f>
        <v>0.9009967978448609</v>
      </c>
    </row>
    <row r="35" spans="13:28" ht="12.75">
      <c r="M35">
        <f t="shared" si="5"/>
        <v>-2.229326424870467</v>
      </c>
      <c r="N35">
        <f t="shared" si="0"/>
        <v>0.017980396065656885</v>
      </c>
      <c r="O35">
        <f t="shared" si="6"/>
        <v>3.4106735751295356</v>
      </c>
      <c r="P35">
        <f t="shared" si="1"/>
        <v>0.9664755624835659</v>
      </c>
      <c r="R35">
        <v>0.6</v>
      </c>
      <c r="S35">
        <f t="shared" si="2"/>
        <v>2.5791999999999997</v>
      </c>
      <c r="AA35">
        <f t="shared" si="9"/>
        <v>0.9009967978448609</v>
      </c>
      <c r="AB35">
        <f>($C$2*AA35+$G$2)/($C$6*AA35+$G$6)</f>
        <v>4.801857703235316</v>
      </c>
    </row>
    <row r="36" spans="13:28" ht="12.75">
      <c r="M36">
        <f t="shared" si="5"/>
        <v>-2.3293264248704673</v>
      </c>
      <c r="N36">
        <f t="shared" si="0"/>
        <v>0.03422175165500468</v>
      </c>
      <c r="O36">
        <f t="shared" si="6"/>
        <v>3.5106735751295357</v>
      </c>
      <c r="P36">
        <f t="shared" si="1"/>
        <v>0.9502342068942182</v>
      </c>
      <c r="R36">
        <v>0.80000000000001</v>
      </c>
      <c r="S36">
        <f t="shared" si="2"/>
        <v>2.4567999999999897</v>
      </c>
      <c r="AA36">
        <f t="shared" si="9"/>
        <v>4.801857703235316</v>
      </c>
      <c r="AB36">
        <f>AA36</f>
        <v>4.801857703235316</v>
      </c>
    </row>
    <row r="37" spans="13:28" ht="12.75">
      <c r="M37">
        <f t="shared" si="5"/>
        <v>-2.4293264248704673</v>
      </c>
      <c r="N37">
        <f t="shared" si="0"/>
        <v>0.049387520781481745</v>
      </c>
      <c r="O37">
        <f t="shared" si="6"/>
        <v>3.610673575129536</v>
      </c>
      <c r="P37">
        <f t="shared" si="1"/>
        <v>0.9350684377677411</v>
      </c>
      <c r="R37">
        <v>1.00000000000001</v>
      </c>
      <c r="S37">
        <f t="shared" si="2"/>
        <v>2.179999999999982</v>
      </c>
      <c r="AA37">
        <f t="shared" si="9"/>
        <v>4.801857703235316</v>
      </c>
      <c r="AB37">
        <f>($C$2*AA37+$G$2)/($C$6*AA37+$G$6)</f>
        <v>0.8098056828291728</v>
      </c>
    </row>
    <row r="38" spans="13:28" ht="12.75">
      <c r="M38">
        <f t="shared" si="5"/>
        <v>-2.5293264248704674</v>
      </c>
      <c r="N38">
        <f t="shared" si="0"/>
        <v>0.06358112522036406</v>
      </c>
      <c r="O38">
        <f t="shared" si="6"/>
        <v>3.710673575129536</v>
      </c>
      <c r="P38">
        <f t="shared" si="1"/>
        <v>0.9208748333288588</v>
      </c>
      <c r="R38">
        <v>1.20000000000001</v>
      </c>
      <c r="S38">
        <f t="shared" si="2"/>
        <v>1.7487999999999748</v>
      </c>
      <c r="AA38">
        <f t="shared" si="9"/>
        <v>0.8098056828291728</v>
      </c>
      <c r="AB38">
        <f>AA38</f>
        <v>0.8098056828291728</v>
      </c>
    </row>
    <row r="39" spans="13:28" ht="12.75">
      <c r="M39">
        <f t="shared" si="5"/>
        <v>-2.6293264248704675</v>
      </c>
      <c r="N39">
        <f aca="true" t="shared" si="10" ref="N39:N70">($C$2*M39+$G$2)/($C$6*M39+$G$6)</f>
        <v>0.07689313932142768</v>
      </c>
      <c r="O39">
        <f t="shared" si="6"/>
        <v>3.810673575129536</v>
      </c>
      <c r="P39">
        <f aca="true" t="shared" si="11" ref="P39:P70">($C$2*O39+$G$2)/($C$6*O39+$G$6)</f>
        <v>0.9075628192277951</v>
      </c>
      <c r="R39">
        <v>1.40000000000001</v>
      </c>
      <c r="S39">
        <f aca="true" t="shared" si="12" ref="S39:S57">$C$6*R39*R39+($G$6-$C$2)*R39-$G$2</f>
        <v>1.1631999999999674</v>
      </c>
      <c r="AA39">
        <f t="shared" si="9"/>
        <v>0.8098056828291728</v>
      </c>
      <c r="AB39">
        <f>($C$2*AA39+$G$2)/($C$6*AA39+$G$6)</f>
        <v>6.595296117889763</v>
      </c>
    </row>
    <row r="40" spans="13:28" ht="12.75">
      <c r="M40">
        <f aca="true" t="shared" si="13" ref="M40:M71">M39-0.1</f>
        <v>-2.7293264248704676</v>
      </c>
      <c r="N40">
        <f t="shared" si="10"/>
        <v>0.08940322486218624</v>
      </c>
      <c r="O40">
        <f aca="true" t="shared" si="14" ref="O40:O71">O39+0.1</f>
        <v>3.910673575129536</v>
      </c>
      <c r="P40">
        <f t="shared" si="11"/>
        <v>0.8950527336870365</v>
      </c>
      <c r="R40">
        <v>1.60000000000001</v>
      </c>
      <c r="S40">
        <f t="shared" si="12"/>
        <v>0.42319999999995916</v>
      </c>
      <c r="AA40">
        <f t="shared" si="9"/>
        <v>6.595296117889763</v>
      </c>
      <c r="AB40">
        <f>AA40</f>
        <v>6.595296117889763</v>
      </c>
    </row>
    <row r="41" spans="13:28" ht="12.75">
      <c r="M41">
        <f t="shared" si="13"/>
        <v>-2.8293264248704677</v>
      </c>
      <c r="N41">
        <f t="shared" si="10"/>
        <v>0.10118172645319286</v>
      </c>
      <c r="O41">
        <f t="shared" si="14"/>
        <v>4.010673575129536</v>
      </c>
      <c r="P41">
        <f t="shared" si="11"/>
        <v>0.8832742320960302</v>
      </c>
      <c r="R41">
        <v>1.80000000000001</v>
      </c>
      <c r="S41">
        <f t="shared" si="12"/>
        <v>-0.4712000000000489</v>
      </c>
      <c r="AA41">
        <f t="shared" si="9"/>
        <v>6.595296117889763</v>
      </c>
      <c r="AB41">
        <f>($C$2*AA41+$G$2)/($C$6*AA41+$G$6)</f>
        <v>0.7149527509193719</v>
      </c>
    </row>
    <row r="42" spans="13:28" ht="12.75">
      <c r="M42">
        <f t="shared" si="13"/>
        <v>-2.929326424870468</v>
      </c>
      <c r="N42">
        <f t="shared" si="10"/>
        <v>0.11229099499925589</v>
      </c>
      <c r="O42">
        <f t="shared" si="14"/>
        <v>4.110673575129535</v>
      </c>
      <c r="P42">
        <f t="shared" si="11"/>
        <v>0.8721649635499671</v>
      </c>
      <c r="R42">
        <v>2.00000000000001</v>
      </c>
      <c r="S42">
        <f t="shared" si="12"/>
        <v>-1.5200000000000569</v>
      </c>
      <c r="AA42">
        <f t="shared" si="9"/>
        <v>0.7149527509193719</v>
      </c>
      <c r="AB42">
        <f>AA42</f>
        <v>0.7149527509193719</v>
      </c>
    </row>
    <row r="43" spans="13:28" ht="12.75">
      <c r="M43">
        <f t="shared" si="13"/>
        <v>-3.029326424870468</v>
      </c>
      <c r="N43">
        <f t="shared" si="10"/>
        <v>0.12278649180244247</v>
      </c>
      <c r="O43">
        <f t="shared" si="14"/>
        <v>4.210673575129535</v>
      </c>
      <c r="P43">
        <f t="shared" si="11"/>
        <v>0.8616694667467807</v>
      </c>
      <c r="R43">
        <v>2.20000000000001</v>
      </c>
      <c r="S43">
        <f t="shared" si="12"/>
        <v>-2.723200000000064</v>
      </c>
      <c r="AA43">
        <f t="shared" si="9"/>
        <v>0.7149527509193719</v>
      </c>
      <c r="AB43">
        <f>($C$2*AA43+$G$2)/($C$6*AA43+$G$6)</f>
        <v>11.25330823386866</v>
      </c>
    </row>
    <row r="44" spans="13:28" ht="12.75">
      <c r="M44">
        <f t="shared" si="13"/>
        <v>-3.129326424870468</v>
      </c>
      <c r="N44">
        <f t="shared" si="10"/>
        <v>0.1327177145839524</v>
      </c>
      <c r="O44">
        <f t="shared" si="14"/>
        <v>4.310673575129535</v>
      </c>
      <c r="P44">
        <f t="shared" si="11"/>
        <v>0.8517382439652706</v>
      </c>
      <c r="R44">
        <v>2.40000000000001</v>
      </c>
      <c r="S44">
        <f t="shared" si="12"/>
        <v>-4.080800000000073</v>
      </c>
      <c r="AA44">
        <f t="shared" si="9"/>
        <v>11.25330823386866</v>
      </c>
      <c r="AB44">
        <f>AA44</f>
        <v>11.25330823386866</v>
      </c>
    </row>
    <row r="45" spans="13:28" ht="12.75">
      <c r="M45">
        <f t="shared" si="13"/>
        <v>-3.229326424870468</v>
      </c>
      <c r="N45">
        <f t="shared" si="10"/>
        <v>0.1421289780575299</v>
      </c>
      <c r="O45">
        <f t="shared" si="14"/>
        <v>4.410673575129534</v>
      </c>
      <c r="P45">
        <f t="shared" si="11"/>
        <v>0.8423269804916933</v>
      </c>
      <c r="R45">
        <v>2.60000000000001</v>
      </c>
      <c r="S45">
        <f t="shared" si="12"/>
        <v>-5.592800000000077</v>
      </c>
      <c r="AA45">
        <f t="shared" si="9"/>
        <v>11.25330823386866</v>
      </c>
      <c r="AB45">
        <f>($C$2*AA45+$G$2)/($C$6*AA45+$G$6)</f>
        <v>0.6176545954396072</v>
      </c>
    </row>
    <row r="46" spans="13:28" ht="12.75">
      <c r="M46">
        <f t="shared" si="13"/>
        <v>-3.329326424870468</v>
      </c>
      <c r="N46">
        <f t="shared" si="10"/>
        <v>0.1510600750273534</v>
      </c>
      <c r="O46">
        <f t="shared" si="14"/>
        <v>4.510673575129534</v>
      </c>
      <c r="P46">
        <f t="shared" si="11"/>
        <v>0.8333958835218697</v>
      </c>
      <c r="R46">
        <v>2.80000000000001</v>
      </c>
      <c r="S46">
        <f t="shared" si="12"/>
        <v>-7.259200000000089</v>
      </c>
      <c r="AA46">
        <f t="shared" si="9"/>
        <v>0.6176545954396072</v>
      </c>
      <c r="AB46">
        <f>AA46</f>
        <v>0.6176545954396072</v>
      </c>
    </row>
    <row r="47" spans="13:28" ht="12.75">
      <c r="M47">
        <f t="shared" si="13"/>
        <v>-3.4293264248704682</v>
      </c>
      <c r="N47">
        <f t="shared" si="10"/>
        <v>0.1595468388145986</v>
      </c>
      <c r="O47">
        <f t="shared" si="14"/>
        <v>4.610673575129534</v>
      </c>
      <c r="P47">
        <f t="shared" si="11"/>
        <v>0.8249091197346243</v>
      </c>
      <c r="R47">
        <v>3.00000000000001</v>
      </c>
      <c r="S47">
        <f t="shared" si="12"/>
        <v>-9.080000000000098</v>
      </c>
      <c r="AA47">
        <f t="shared" si="9"/>
        <v>0.6176545954396072</v>
      </c>
      <c r="AB47">
        <f>($C$2*AA47+$G$2)/($C$6*AA47+$G$6)</f>
        <v>50.059596791858915</v>
      </c>
    </row>
    <row r="48" spans="13:28" ht="12.75">
      <c r="M48">
        <f t="shared" si="13"/>
        <v>-3.5293264248704683</v>
      </c>
      <c r="N48">
        <f t="shared" si="10"/>
        <v>0.16762162377722029</v>
      </c>
      <c r="O48">
        <f t="shared" si="14"/>
        <v>4.710673575129533</v>
      </c>
      <c r="P48">
        <f t="shared" si="11"/>
        <v>0.8168343347720028</v>
      </c>
      <c r="R48">
        <v>3.20000000000001</v>
      </c>
      <c r="S48">
        <f t="shared" si="12"/>
        <v>-11.055200000000102</v>
      </c>
      <c r="AA48">
        <f t="shared" si="9"/>
        <v>50.059596791858915</v>
      </c>
      <c r="AB48">
        <f>AA48</f>
        <v>50.059596791858915</v>
      </c>
    </row>
    <row r="49" spans="13:28" ht="12.75">
      <c r="M49">
        <f t="shared" si="13"/>
        <v>-3.6293264248704684</v>
      </c>
      <c r="N49">
        <f t="shared" si="10"/>
        <v>0.17531371750938596</v>
      </c>
      <c r="O49">
        <f t="shared" si="14"/>
        <v>4.810673575129533</v>
      </c>
      <c r="P49">
        <f t="shared" si="11"/>
        <v>0.8091422410398373</v>
      </c>
      <c r="R49">
        <v>3.40000000000001</v>
      </c>
      <c r="S49">
        <f t="shared" si="12"/>
        <v>-13.184800000000113</v>
      </c>
      <c r="AA49">
        <f t="shared" si="9"/>
        <v>50.059596791858915</v>
      </c>
      <c r="AB49">
        <f>($C$2*AA49+$G$2)/($C$6*AA49+$G$6)</f>
        <v>0.5192626931451769</v>
      </c>
    </row>
    <row r="50" spans="13:28" ht="12.75">
      <c r="M50">
        <f t="shared" si="13"/>
        <v>-3.7293264248704685</v>
      </c>
      <c r="N50">
        <f t="shared" si="10"/>
        <v>0.18264969579098844</v>
      </c>
      <c r="O50">
        <f t="shared" si="14"/>
        <v>4.9106735751295325</v>
      </c>
      <c r="P50">
        <f t="shared" si="11"/>
        <v>0.8018062627582347</v>
      </c>
      <c r="R50">
        <v>3.60000000000001</v>
      </c>
      <c r="S50">
        <f t="shared" si="12"/>
        <v>-15.468800000000119</v>
      </c>
      <c r="AA50">
        <f t="shared" si="9"/>
        <v>0.5192626931451769</v>
      </c>
      <c r="AB50">
        <f>AA50</f>
        <v>0.5192626931451769</v>
      </c>
    </row>
    <row r="51" spans="13:28" ht="12.75">
      <c r="M51">
        <f t="shared" si="13"/>
        <v>-3.8293264248704686</v>
      </c>
      <c r="N51">
        <f t="shared" si="10"/>
        <v>0.18965372935396635</v>
      </c>
      <c r="O51">
        <f t="shared" si="14"/>
        <v>5.010673575129532</v>
      </c>
      <c r="P51">
        <f t="shared" si="11"/>
        <v>0.794802229195257</v>
      </c>
      <c r="R51">
        <v>3.80000000000001</v>
      </c>
      <c r="S51">
        <f t="shared" si="12"/>
        <v>-17.907200000000124</v>
      </c>
      <c r="AA51">
        <f t="shared" si="9"/>
        <v>0.5192626931451769</v>
      </c>
      <c r="AB51">
        <f>($C$2*AA51+$G$2)/($C$6*AA51+$G$6)</f>
        <v>-18.235704619880536</v>
      </c>
    </row>
    <row r="52" spans="13:28" ht="12.75">
      <c r="M52">
        <f t="shared" si="13"/>
        <v>-3.9293264248704687</v>
      </c>
      <c r="N52">
        <f t="shared" si="10"/>
        <v>0.1963478499274319</v>
      </c>
      <c r="O52">
        <f t="shared" si="14"/>
        <v>5.110673575129532</v>
      </c>
      <c r="P52">
        <f t="shared" si="11"/>
        <v>0.7881081086217913</v>
      </c>
      <c r="R52">
        <v>4.00000000000001</v>
      </c>
      <c r="S52">
        <f t="shared" si="12"/>
        <v>-20.50000000000013</v>
      </c>
      <c r="AA52">
        <f t="shared" si="9"/>
        <v>-18.235704619880536</v>
      </c>
      <c r="AB52">
        <f>AA52</f>
        <v>-18.235704619880536</v>
      </c>
    </row>
    <row r="53" spans="13:28" ht="12.75">
      <c r="M53">
        <f t="shared" si="13"/>
        <v>-4.029326424870469</v>
      </c>
      <c r="N53">
        <f t="shared" si="10"/>
        <v>0.20275218173148343</v>
      </c>
      <c r="O53">
        <f t="shared" si="14"/>
        <v>5.210673575129531</v>
      </c>
      <c r="P53">
        <f t="shared" si="11"/>
        <v>0.7817037768177398</v>
      </c>
      <c r="R53">
        <v>4.20000000000001</v>
      </c>
      <c r="S53">
        <f t="shared" si="12"/>
        <v>-23.247200000000145</v>
      </c>
      <c r="AA53">
        <f t="shared" si="9"/>
        <v>-18.235704619880536</v>
      </c>
      <c r="AB53">
        <f>($C$2*AA53+$G$2)/($C$6*AA53+$G$6)</f>
        <v>0.42119051413945746</v>
      </c>
    </row>
    <row r="54" spans="13:28" ht="12.75">
      <c r="M54">
        <f t="shared" si="13"/>
        <v>-4.129326424870468</v>
      </c>
      <c r="N54">
        <f t="shared" si="10"/>
        <v>0.2088851435438378</v>
      </c>
      <c r="O54">
        <f t="shared" si="14"/>
        <v>5.310673575129531</v>
      </c>
      <c r="P54">
        <f t="shared" si="11"/>
        <v>0.7755708150053857</v>
      </c>
      <c r="R54">
        <v>4.40000000000001</v>
      </c>
      <c r="S54">
        <f t="shared" si="12"/>
        <v>-26.148800000000147</v>
      </c>
      <c r="AA54">
        <f t="shared" si="9"/>
        <v>0.42119051413945746</v>
      </c>
      <c r="AB54">
        <f>AA54</f>
        <v>0.42119051413945746</v>
      </c>
    </row>
    <row r="55" spans="13:28" ht="12.75">
      <c r="M55">
        <f t="shared" si="13"/>
        <v>-4.229326424870468</v>
      </c>
      <c r="N55">
        <f t="shared" si="10"/>
        <v>0.21476362561294096</v>
      </c>
      <c r="O55">
        <f t="shared" si="14"/>
        <v>5.410673575129531</v>
      </c>
      <c r="P55">
        <f t="shared" si="11"/>
        <v>0.7696923329362823</v>
      </c>
      <c r="R55">
        <v>4.60000000000001</v>
      </c>
      <c r="S55">
        <f t="shared" si="12"/>
        <v>-29.204800000000166</v>
      </c>
      <c r="AA55">
        <f t="shared" si="9"/>
        <v>0.42119051413945746</v>
      </c>
      <c r="AB55">
        <f>($C$2*AA55+$G$2)/($C$6*AA55+$G$6)</f>
        <v>-7.398697384219746</v>
      </c>
    </row>
    <row r="56" spans="13:28" ht="12.75">
      <c r="M56">
        <f t="shared" si="13"/>
        <v>-4.329326424870468</v>
      </c>
      <c r="N56">
        <f t="shared" si="10"/>
        <v>0.2204031449963082</v>
      </c>
      <c r="O56">
        <f t="shared" si="14"/>
        <v>5.51067357512953</v>
      </c>
      <c r="P56">
        <f t="shared" si="11"/>
        <v>0.7640528135529152</v>
      </c>
      <c r="R56">
        <v>4.80000000000001</v>
      </c>
      <c r="S56">
        <f t="shared" si="12"/>
        <v>-32.41520000000016</v>
      </c>
      <c r="AA56">
        <f t="shared" si="9"/>
        <v>-7.398697384219746</v>
      </c>
      <c r="AB56">
        <f>AA56</f>
        <v>-7.398697384219746</v>
      </c>
    </row>
    <row r="57" spans="13:28" ht="12.75">
      <c r="M57">
        <f t="shared" si="13"/>
        <v>-4.429326424870467</v>
      </c>
      <c r="N57">
        <f t="shared" si="10"/>
        <v>0.2258179823325294</v>
      </c>
      <c r="O57">
        <f t="shared" si="14"/>
        <v>5.61067357512953</v>
      </c>
      <c r="P57">
        <f t="shared" si="11"/>
        <v>0.7586379762166937</v>
      </c>
      <c r="R57">
        <v>5</v>
      </c>
      <c r="S57">
        <f t="shared" si="12"/>
        <v>-35.779999999999994</v>
      </c>
      <c r="AA57">
        <f t="shared" si="9"/>
        <v>-7.398697384219746</v>
      </c>
      <c r="AB57">
        <f>($C$2*AA57+$G$2)/($C$6*AA57+$G$6)</f>
        <v>0.3248333005878955</v>
      </c>
    </row>
    <row r="58" spans="13:28" ht="12.75">
      <c r="M58">
        <f t="shared" si="13"/>
        <v>-4.529326424870467</v>
      </c>
      <c r="N58">
        <f t="shared" si="10"/>
        <v>0.23102130258530437</v>
      </c>
      <c r="O58">
        <f t="shared" si="14"/>
        <v>5.71067357512953</v>
      </c>
      <c r="P58">
        <f t="shared" si="11"/>
        <v>0.7534346559639189</v>
      </c>
      <c r="AA58">
        <f t="shared" si="9"/>
        <v>0.3248333005878955</v>
      </c>
      <c r="AB58">
        <f>AA58</f>
        <v>0.3248333005878955</v>
      </c>
    </row>
    <row r="59" spans="13:28" ht="12.75">
      <c r="M59">
        <f t="shared" si="13"/>
        <v>-4.629326424870467</v>
      </c>
      <c r="N59">
        <f t="shared" si="10"/>
        <v>0.23602526190885434</v>
      </c>
      <c r="O59">
        <f t="shared" si="14"/>
        <v>5.810673575129529</v>
      </c>
      <c r="P59">
        <f t="shared" si="11"/>
        <v>0.7484306966403688</v>
      </c>
      <c r="AA59">
        <f t="shared" si="9"/>
        <v>0.3248333005878955</v>
      </c>
      <c r="AB59">
        <f>($C$2*AA59+$G$2)/($C$6*AA59+$G$6)</f>
        <v>-4.538530384766204</v>
      </c>
    </row>
    <row r="60" spans="13:28" ht="12.75">
      <c r="M60">
        <f t="shared" si="13"/>
        <v>-4.729326424870466</v>
      </c>
      <c r="N60">
        <f t="shared" si="10"/>
        <v>0.24084110246084228</v>
      </c>
      <c r="O60">
        <f t="shared" si="14"/>
        <v>5.910673575129529</v>
      </c>
      <c r="P60">
        <f t="shared" si="11"/>
        <v>0.7436148560883808</v>
      </c>
      <c r="AA60">
        <f t="shared" si="9"/>
        <v>-4.538530384766204</v>
      </c>
      <c r="AB60">
        <f aca="true" t="shared" si="15" ref="AB60:AB122">AA60</f>
        <v>-4.538530384766204</v>
      </c>
    </row>
    <row r="61" spans="13:28" ht="12.75">
      <c r="M61">
        <f t="shared" si="13"/>
        <v>-4.829326424870466</v>
      </c>
      <c r="N61">
        <f t="shared" si="10"/>
        <v>0.24547923671939886</v>
      </c>
      <c r="O61">
        <f t="shared" si="14"/>
        <v>6.010673575129529</v>
      </c>
      <c r="P61">
        <f t="shared" si="11"/>
        <v>0.7389767218298244</v>
      </c>
      <c r="AA61">
        <f t="shared" si="9"/>
        <v>-4.538530384766204</v>
      </c>
      <c r="AB61">
        <f aca="true" t="shared" si="16" ref="AB61:AB123">($C$2*AA61+$G$2)/($C$6*AA61+$G$6)</f>
        <v>0.23149001776909217</v>
      </c>
    </row>
    <row r="62" spans="13:28" ht="12.75">
      <c r="M62">
        <f t="shared" si="13"/>
        <v>-4.929326424870466</v>
      </c>
      <c r="N62">
        <f t="shared" si="10"/>
        <v>0.24994932263525418</v>
      </c>
      <c r="O62">
        <f t="shared" si="14"/>
        <v>6.110673575129528</v>
      </c>
      <c r="P62">
        <f t="shared" si="11"/>
        <v>0.7345066359139689</v>
      </c>
      <c r="AA62">
        <f t="shared" si="9"/>
        <v>0.23149001776909217</v>
      </c>
      <c r="AB62">
        <f t="shared" si="15"/>
        <v>0.23149001776909217</v>
      </c>
    </row>
    <row r="63" spans="13:28" ht="12.75">
      <c r="M63">
        <f t="shared" si="13"/>
        <v>-5.029326424870465</v>
      </c>
      <c r="N63">
        <f t="shared" si="10"/>
        <v>0.2542603307605096</v>
      </c>
      <c r="O63">
        <f t="shared" si="14"/>
        <v>6.210673575129528</v>
      </c>
      <c r="P63">
        <f t="shared" si="11"/>
        <v>0.7301956277887137</v>
      </c>
      <c r="AA63">
        <f t="shared" si="9"/>
        <v>0.23149001776909217</v>
      </c>
      <c r="AB63">
        <f t="shared" si="16"/>
        <v>-3.2311556702369137</v>
      </c>
    </row>
    <row r="64" spans="13:28" ht="12.75">
      <c r="M64">
        <f t="shared" si="13"/>
        <v>-5.129326424870465</v>
      </c>
      <c r="N64">
        <f t="shared" si="10"/>
        <v>0.258420604335931</v>
      </c>
      <c r="O64">
        <f t="shared" si="14"/>
        <v>6.3106735751295275</v>
      </c>
      <c r="P64">
        <f t="shared" si="11"/>
        <v>0.7260353542132921</v>
      </c>
      <c r="AA64">
        <f t="shared" si="9"/>
        <v>-3.2311556702369137</v>
      </c>
      <c r="AB64">
        <f t="shared" si="15"/>
        <v>-3.2311556702369137</v>
      </c>
    </row>
    <row r="65" spans="13:28" ht="12.75">
      <c r="M65">
        <f t="shared" si="13"/>
        <v>-5.2293264248704645</v>
      </c>
      <c r="N65">
        <f t="shared" si="10"/>
        <v>0.26243791318367465</v>
      </c>
      <c r="O65">
        <f t="shared" si="14"/>
        <v>6.410673575129527</v>
      </c>
      <c r="P65">
        <f t="shared" si="11"/>
        <v>0.7220180453655486</v>
      </c>
      <c r="AA65">
        <f t="shared" si="9"/>
        <v>-3.2311556702369137</v>
      </c>
      <c r="AB65">
        <f t="shared" si="16"/>
        <v>0.1422965462388007</v>
      </c>
    </row>
    <row r="66" spans="13:28" ht="12.75">
      <c r="M66">
        <f t="shared" si="13"/>
        <v>-5.329326424870464</v>
      </c>
      <c r="N66">
        <f t="shared" si="10"/>
        <v>0.2663195021379134</v>
      </c>
      <c r="O66">
        <f t="shared" si="14"/>
        <v>6.510673575129527</v>
      </c>
      <c r="P66">
        <f t="shared" si="11"/>
        <v>0.7181364564113099</v>
      </c>
      <c r="AA66">
        <f t="shared" si="9"/>
        <v>0.1422965462388007</v>
      </c>
      <c r="AB66">
        <f t="shared" si="15"/>
        <v>0.1422965462388007</v>
      </c>
    </row>
    <row r="67" spans="13:28" ht="12.75">
      <c r="M67">
        <f t="shared" si="13"/>
        <v>-5.429326424870464</v>
      </c>
      <c r="N67">
        <f t="shared" si="10"/>
        <v>0.2700721346484897</v>
      </c>
      <c r="O67">
        <f t="shared" si="14"/>
        <v>6.6106735751295265</v>
      </c>
      <c r="P67">
        <f t="shared" si="11"/>
        <v>0.7143838239007334</v>
      </c>
      <c r="AA67">
        <f t="shared" si="9"/>
        <v>0.1422965462388007</v>
      </c>
      <c r="AB67">
        <f t="shared" si="16"/>
        <v>-2.4904809876808844</v>
      </c>
    </row>
    <row r="68" spans="13:28" ht="12.75">
      <c r="M68">
        <f t="shared" si="13"/>
        <v>-5.529326424870463</v>
      </c>
      <c r="N68">
        <f t="shared" si="10"/>
        <v>0.27370213210970085</v>
      </c>
      <c r="O68">
        <f t="shared" si="14"/>
        <v>6.710673575129526</v>
      </c>
      <c r="P68">
        <f t="shared" si="11"/>
        <v>0.7107538264395223</v>
      </c>
      <c r="AA68">
        <f t="shared" si="9"/>
        <v>-2.4904809876808844</v>
      </c>
      <c r="AB68">
        <f t="shared" si="15"/>
        <v>-2.4904809876808844</v>
      </c>
    </row>
    <row r="69" spans="13:28" ht="12.75">
      <c r="M69">
        <f t="shared" si="13"/>
        <v>-5.629326424870463</v>
      </c>
      <c r="N69">
        <f t="shared" si="10"/>
        <v>0.27721540939531036</v>
      </c>
      <c r="O69">
        <f t="shared" si="14"/>
        <v>6.810673575129526</v>
      </c>
      <c r="P69">
        <f t="shared" si="11"/>
        <v>0.7072405491539128</v>
      </c>
      <c r="AA69">
        <f t="shared" si="9"/>
        <v>-2.4904809876808844</v>
      </c>
      <c r="AB69">
        <f t="shared" si="16"/>
        <v>0.05817699046949699</v>
      </c>
    </row>
    <row r="70" spans="13:28" ht="12.75">
      <c r="M70">
        <f t="shared" si="13"/>
        <v>-5.729326424870463</v>
      </c>
      <c r="N70">
        <f t="shared" si="10"/>
        <v>0.2806175070199829</v>
      </c>
      <c r="O70">
        <f t="shared" si="14"/>
        <v>6.910673575129525</v>
      </c>
      <c r="P70">
        <f t="shared" si="11"/>
        <v>0.7038384515292403</v>
      </c>
      <c r="AA70">
        <f t="shared" si="9"/>
        <v>0.05817699046949699</v>
      </c>
      <c r="AB70">
        <f t="shared" si="15"/>
        <v>0.05817699046949699</v>
      </c>
    </row>
    <row r="71" spans="13:28" ht="12.75">
      <c r="M71">
        <f t="shared" si="13"/>
        <v>-5.829326424870462</v>
      </c>
      <c r="N71">
        <f aca="true" t="shared" si="17" ref="N71:N102">($C$2*M71+$G$2)/($C$6*M71+$G$6)</f>
        <v>0.283913620294977</v>
      </c>
      <c r="O71">
        <f t="shared" si="14"/>
        <v>7.010673575129525</v>
      </c>
      <c r="P71">
        <f aca="true" t="shared" si="18" ref="P71:P102">($C$2*O71+$G$2)/($C$6*O71+$G$6)</f>
        <v>0.700542338254246</v>
      </c>
      <c r="AA71">
        <f t="shared" si="9"/>
        <v>0.05817699046949699</v>
      </c>
      <c r="AB71">
        <f t="shared" si="16"/>
        <v>-2.019296457080373</v>
      </c>
    </row>
    <row r="72" spans="13:28" ht="12.75">
      <c r="M72">
        <f aca="true" t="shared" si="19" ref="M72:M103">M71-0.1</f>
        <v>-5.929326424870462</v>
      </c>
      <c r="N72">
        <f t="shared" si="17"/>
        <v>0.28710862580079966</v>
      </c>
      <c r="O72">
        <f aca="true" t="shared" si="20" ref="O72:O103">O71+0.1</f>
        <v>7.110673575129525</v>
      </c>
      <c r="P72">
        <f t="shared" si="18"/>
        <v>0.6973473327484235</v>
      </c>
      <c r="AA72">
        <f t="shared" si="9"/>
        <v>-2.019296457080373</v>
      </c>
      <c r="AB72">
        <f t="shared" si="15"/>
        <v>-2.019296457080373</v>
      </c>
    </row>
    <row r="73" spans="13:28" ht="12.75">
      <c r="M73">
        <f t="shared" si="19"/>
        <v>-6.029326424870462</v>
      </c>
      <c r="N73">
        <f t="shared" si="17"/>
        <v>0.29020710546052486</v>
      </c>
      <c r="O73">
        <f t="shared" si="20"/>
        <v>7.210673575129524</v>
      </c>
      <c r="P73">
        <f t="shared" si="18"/>
        <v>0.6942488530886982</v>
      </c>
      <c r="AA73">
        <f t="shared" si="9"/>
        <v>-2.019296457080373</v>
      </c>
      <c r="AB73">
        <f t="shared" si="16"/>
        <v>-0.020183338918521664</v>
      </c>
    </row>
    <row r="74" spans="13:28" ht="12.75">
      <c r="M74">
        <f t="shared" si="19"/>
        <v>-6.129326424870461</v>
      </c>
      <c r="N74">
        <f t="shared" si="17"/>
        <v>0.2932133684637107</v>
      </c>
      <c r="O74">
        <f t="shared" si="20"/>
        <v>7.310673575129524</v>
      </c>
      <c r="P74">
        <f t="shared" si="18"/>
        <v>0.6912425900855124</v>
      </c>
      <c r="AA74">
        <f aca="true" t="shared" si="21" ref="AA74:AA137">AB73</f>
        <v>-0.020183338918521664</v>
      </c>
      <c r="AB74">
        <f t="shared" si="15"/>
        <v>-0.020183338918521664</v>
      </c>
    </row>
    <row r="75" spans="13:28" ht="12.75">
      <c r="M75">
        <f t="shared" si="19"/>
        <v>-6.229326424870461</v>
      </c>
      <c r="N75">
        <f t="shared" si="17"/>
        <v>0.29613147126152445</v>
      </c>
      <c r="O75">
        <f t="shared" si="20"/>
        <v>7.410673575129524</v>
      </c>
      <c r="P75">
        <f t="shared" si="18"/>
        <v>0.6883244872876987</v>
      </c>
      <c r="AA75">
        <f t="shared" si="21"/>
        <v>-0.020183338918521664</v>
      </c>
      <c r="AB75">
        <f t="shared" si="16"/>
        <v>-1.6971197286634911</v>
      </c>
    </row>
    <row r="76" spans="13:28" ht="12.75">
      <c r="M76">
        <f t="shared" si="19"/>
        <v>-6.329326424870461</v>
      </c>
      <c r="N76">
        <f t="shared" si="17"/>
        <v>0.2989652358281876</v>
      </c>
      <c r="O76">
        <f t="shared" si="20"/>
        <v>7.510673575129523</v>
      </c>
      <c r="P76">
        <f t="shared" si="18"/>
        <v>0.6854907227210355</v>
      </c>
      <c r="AA76">
        <f t="shared" si="21"/>
        <v>-1.6971197286634911</v>
      </c>
      <c r="AB76">
        <f t="shared" si="15"/>
        <v>-1.6971197286634911</v>
      </c>
    </row>
    <row r="77" spans="13:28" ht="12.75">
      <c r="M77">
        <f t="shared" si="19"/>
        <v>-6.42932642487046</v>
      </c>
      <c r="N77">
        <f t="shared" si="17"/>
        <v>0.30171826636161253</v>
      </c>
      <c r="O77">
        <f t="shared" si="20"/>
        <v>7.610673575129523</v>
      </c>
      <c r="P77">
        <f t="shared" si="18"/>
        <v>0.6827376921876107</v>
      </c>
      <c r="AA77">
        <f t="shared" si="21"/>
        <v>-1.6971197286634911</v>
      </c>
      <c r="AB77">
        <f t="shared" si="16"/>
        <v>-0.09234326780088223</v>
      </c>
    </row>
    <row r="78" spans="13:28" ht="12.75">
      <c r="M78">
        <f t="shared" si="19"/>
        <v>-6.52932642487046</v>
      </c>
      <c r="N78">
        <f t="shared" si="17"/>
        <v>0.3043939645766826</v>
      </c>
      <c r="O78">
        <f t="shared" si="20"/>
        <v>7.710673575129523</v>
      </c>
      <c r="P78">
        <f t="shared" si="18"/>
        <v>0.6800619939725406</v>
      </c>
      <c r="AA78">
        <f t="shared" si="21"/>
        <v>-0.09234326780088223</v>
      </c>
      <c r="AB78">
        <f t="shared" si="15"/>
        <v>-0.09234326780088223</v>
      </c>
    </row>
    <row r="79" spans="13:28" ht="12.75">
      <c r="M79">
        <f t="shared" si="19"/>
        <v>-6.6293264248704595</v>
      </c>
      <c r="N79">
        <f t="shared" si="17"/>
        <v>0.30699554372762355</v>
      </c>
      <c r="O79">
        <f t="shared" si="20"/>
        <v>7.810673575129522</v>
      </c>
      <c r="P79">
        <f t="shared" si="18"/>
        <v>0.6774604148215996</v>
      </c>
      <c r="AA79">
        <f t="shared" si="21"/>
        <v>-0.09234326780088223</v>
      </c>
      <c r="AB79">
        <f t="shared" si="16"/>
        <v>-1.465817709483757</v>
      </c>
    </row>
    <row r="80" spans="13:28" ht="12.75">
      <c r="M80">
        <f t="shared" si="19"/>
        <v>-6.729326424870459</v>
      </c>
      <c r="N80">
        <f t="shared" si="17"/>
        <v>0.3095260414809976</v>
      </c>
      <c r="O80">
        <f t="shared" si="20"/>
        <v>7.910673575129522</v>
      </c>
      <c r="P80">
        <f t="shared" si="18"/>
        <v>0.6749299170682256</v>
      </c>
      <c r="AA80">
        <f t="shared" si="21"/>
        <v>-1.465817709483757</v>
      </c>
      <c r="AB80">
        <f t="shared" si="15"/>
        <v>-1.465817709483757</v>
      </c>
    </row>
    <row r="81" spans="13:28" ht="12.75">
      <c r="M81">
        <f t="shared" si="19"/>
        <v>-6.829326424870459</v>
      </c>
      <c r="N81">
        <f t="shared" si="17"/>
        <v>0.31198833174775786</v>
      </c>
      <c r="O81">
        <f t="shared" si="20"/>
        <v>8.010673575129521</v>
      </c>
      <c r="P81">
        <f t="shared" si="18"/>
        <v>0.6724676268014651</v>
      </c>
      <c r="AA81">
        <f t="shared" si="21"/>
        <v>-1.465817709483757</v>
      </c>
      <c r="AB81">
        <f t="shared" si="16"/>
        <v>-0.1580923963357998</v>
      </c>
    </row>
    <row r="82" spans="13:28" ht="12.75">
      <c r="M82">
        <f t="shared" si="19"/>
        <v>-6.9293264248704585</v>
      </c>
      <c r="N82">
        <f t="shared" si="17"/>
        <v>0.31438513557125336</v>
      </c>
      <c r="O82">
        <f t="shared" si="20"/>
        <v>8.110673575129521</v>
      </c>
      <c r="P82">
        <f t="shared" si="18"/>
        <v>0.6700708229779699</v>
      </c>
      <c r="AA82">
        <f t="shared" si="21"/>
        <v>-0.1580923963357998</v>
      </c>
      <c r="AB82">
        <f t="shared" si="15"/>
        <v>-0.1580923963357998</v>
      </c>
    </row>
    <row r="83" spans="13:28" ht="12.75">
      <c r="M83">
        <f t="shared" si="19"/>
        <v>-7.029326424870458</v>
      </c>
      <c r="N83">
        <f t="shared" si="17"/>
        <v>0.3167190311579115</v>
      </c>
      <c r="O83">
        <f t="shared" si="20"/>
        <v>8.21067357512952</v>
      </c>
      <c r="P83">
        <f t="shared" si="18"/>
        <v>0.6677369273913116</v>
      </c>
      <c r="AA83">
        <f t="shared" si="21"/>
        <v>-0.1580923963357998</v>
      </c>
      <c r="AB83">
        <f t="shared" si="16"/>
        <v>-1.293881747416101</v>
      </c>
    </row>
    <row r="84" spans="13:28" ht="12.75">
      <c r="M84">
        <f t="shared" si="19"/>
        <v>-7.129326424870458</v>
      </c>
      <c r="N84">
        <f t="shared" si="17"/>
        <v>0.3189924631283351</v>
      </c>
      <c r="O84">
        <f t="shared" si="20"/>
        <v>8.31067357512952</v>
      </c>
      <c r="P84">
        <f t="shared" si="18"/>
        <v>0.6654634954208879</v>
      </c>
      <c r="AA84">
        <f t="shared" si="21"/>
        <v>-1.293881747416101</v>
      </c>
      <c r="AB84">
        <f t="shared" si="15"/>
        <v>-1.293881747416101</v>
      </c>
    </row>
    <row r="85" spans="13:28" ht="12.75">
      <c r="M85">
        <f t="shared" si="19"/>
        <v>-7.229326424870457</v>
      </c>
      <c r="N85">
        <f t="shared" si="17"/>
        <v>0.32120775105859434</v>
      </c>
      <c r="O85">
        <f t="shared" si="20"/>
        <v>8.41067357512952</v>
      </c>
      <c r="P85">
        <f t="shared" si="18"/>
        <v>0.6632482074906287</v>
      </c>
      <c r="AA85">
        <f t="shared" si="21"/>
        <v>-1.293881747416101</v>
      </c>
      <c r="AB85">
        <f t="shared" si="16"/>
        <v>-0.21742387792995072</v>
      </c>
    </row>
    <row r="86" spans="13:28" ht="12.75">
      <c r="M86">
        <f t="shared" si="19"/>
        <v>-7.329326424870457</v>
      </c>
      <c r="N86">
        <f t="shared" si="17"/>
        <v>0.32336709737445324</v>
      </c>
      <c r="O86">
        <f t="shared" si="20"/>
        <v>8.51067357512952</v>
      </c>
      <c r="P86">
        <f t="shared" si="18"/>
        <v>0.66108886117477</v>
      </c>
      <c r="AA86">
        <f t="shared" si="21"/>
        <v>-0.21742387792995072</v>
      </c>
      <c r="AB86">
        <f t="shared" si="15"/>
        <v>-0.21742387792995072</v>
      </c>
    </row>
    <row r="87" spans="13:28" ht="12.75">
      <c r="M87">
        <f t="shared" si="19"/>
        <v>-7.429326424870457</v>
      </c>
      <c r="N87">
        <f t="shared" si="17"/>
        <v>0.3254725946550037</v>
      </c>
      <c r="O87">
        <f t="shared" si="20"/>
        <v>8.61067357512952</v>
      </c>
      <c r="P87">
        <f t="shared" si="18"/>
        <v>0.6589833638942194</v>
      </c>
      <c r="AA87">
        <f t="shared" si="21"/>
        <v>-0.21742387792995072</v>
      </c>
      <c r="AB87">
        <f t="shared" si="16"/>
        <v>-1.1627434348610146</v>
      </c>
    </row>
    <row r="88" spans="13:28" ht="12.75">
      <c r="M88">
        <f t="shared" si="19"/>
        <v>-7.529326424870456</v>
      </c>
      <c r="N88">
        <f t="shared" si="17"/>
        <v>0.3275262323966246</v>
      </c>
      <c r="O88">
        <f t="shared" si="20"/>
        <v>8.710673575129519</v>
      </c>
      <c r="P88">
        <f t="shared" si="18"/>
        <v>0.6569297261525986</v>
      </c>
      <c r="AA88">
        <f t="shared" si="21"/>
        <v>-1.1627434348610146</v>
      </c>
      <c r="AB88">
        <f t="shared" si="15"/>
        <v>-1.1627434348610146</v>
      </c>
    </row>
    <row r="89" spans="13:28" ht="12.75">
      <c r="M89">
        <f t="shared" si="19"/>
        <v>-7.629326424870456</v>
      </c>
      <c r="N89">
        <f t="shared" si="17"/>
        <v>0.3295299032832181</v>
      </c>
      <c r="O89">
        <f t="shared" si="20"/>
        <v>8.810673575129519</v>
      </c>
      <c r="P89">
        <f t="shared" si="18"/>
        <v>0.654926055266005</v>
      </c>
      <c r="AA89">
        <f t="shared" si="21"/>
        <v>-1.1627434348610146</v>
      </c>
      <c r="AB89">
        <f t="shared" si="16"/>
        <v>-0.27049884328339574</v>
      </c>
    </row>
    <row r="90" spans="13:28" ht="12.75">
      <c r="M90">
        <f t="shared" si="19"/>
        <v>-7.729326424870456</v>
      </c>
      <c r="N90">
        <f t="shared" si="17"/>
        <v>0.3314854090042685</v>
      </c>
      <c r="O90">
        <f t="shared" si="20"/>
        <v>8.910673575129518</v>
      </c>
      <c r="P90">
        <f t="shared" si="18"/>
        <v>0.6529705495449547</v>
      </c>
      <c r="AA90">
        <f t="shared" si="21"/>
        <v>-0.27049884328339574</v>
      </c>
      <c r="AB90">
        <f t="shared" si="15"/>
        <v>-0.27049884328339574</v>
      </c>
    </row>
    <row r="91" spans="13:28" ht="12.75">
      <c r="M91">
        <f t="shared" si="19"/>
        <v>-7.829326424870455</v>
      </c>
      <c r="N91">
        <f t="shared" si="17"/>
        <v>0.33339446565831055</v>
      </c>
      <c r="O91">
        <f t="shared" si="20"/>
        <v>9.010673575129518</v>
      </c>
      <c r="P91">
        <f t="shared" si="18"/>
        <v>0.6510614928909124</v>
      </c>
      <c r="AA91">
        <f t="shared" si="21"/>
        <v>-0.27049884328339574</v>
      </c>
      <c r="AB91">
        <f t="shared" si="16"/>
        <v>-1.0607457993258824</v>
      </c>
    </row>
    <row r="92" spans="13:28" ht="12.75">
      <c r="M92">
        <f t="shared" si="19"/>
        <v>-7.929326424870455</v>
      </c>
      <c r="N92">
        <f t="shared" si="17"/>
        <v>0.33525870877587266</v>
      </c>
      <c r="O92">
        <f t="shared" si="20"/>
        <v>9.110673575129518</v>
      </c>
      <c r="P92">
        <f t="shared" si="18"/>
        <v>0.6491972497733504</v>
      </c>
      <c r="AA92">
        <f t="shared" si="21"/>
        <v>-1.0607457993258824</v>
      </c>
      <c r="AB92">
        <f t="shared" si="15"/>
        <v>-1.0607457993258824</v>
      </c>
    </row>
    <row r="93" spans="13:28" ht="12.75">
      <c r="M93">
        <f t="shared" si="19"/>
        <v>-8.029326424870455</v>
      </c>
      <c r="N93">
        <f t="shared" si="17"/>
        <v>0.33707969799279547</v>
      </c>
      <c r="O93">
        <f t="shared" si="20"/>
        <v>9.210673575129517</v>
      </c>
      <c r="P93">
        <f t="shared" si="18"/>
        <v>0.6473762605564276</v>
      </c>
      <c r="AA93">
        <f t="shared" si="21"/>
        <v>-1.0607457993258824</v>
      </c>
      <c r="AB93">
        <f t="shared" si="16"/>
        <v>-0.31760761145186633</v>
      </c>
    </row>
    <row r="94" spans="13:28" ht="12.75">
      <c r="M94">
        <f t="shared" si="19"/>
        <v>-8.129326424870454</v>
      </c>
      <c r="N94">
        <f t="shared" si="17"/>
        <v>0.3388589214019906</v>
      </c>
      <c r="O94">
        <f t="shared" si="20"/>
        <v>9.310673575129517</v>
      </c>
      <c r="P94">
        <f t="shared" si="18"/>
        <v>0.6455970371472325</v>
      </c>
      <c r="AA94">
        <f t="shared" si="21"/>
        <v>-0.31760761145186633</v>
      </c>
      <c r="AB94">
        <f t="shared" si="15"/>
        <v>-0.31760761145186633</v>
      </c>
    </row>
    <row r="95" spans="13:28" ht="12.75">
      <c r="M95">
        <f t="shared" si="19"/>
        <v>-8.229326424870454</v>
      </c>
      <c r="N95">
        <f t="shared" si="17"/>
        <v>0.3405977996091632</v>
      </c>
      <c r="O95">
        <f t="shared" si="20"/>
        <v>9.410673575129517</v>
      </c>
      <c r="P95">
        <f t="shared" si="18"/>
        <v>0.6438581589400599</v>
      </c>
      <c r="AA95">
        <f t="shared" si="21"/>
        <v>-0.31760761145186633</v>
      </c>
      <c r="AB95">
        <f t="shared" si="16"/>
        <v>-0.980199507287004</v>
      </c>
    </row>
    <row r="96" spans="13:28" ht="12.75">
      <c r="M96">
        <f t="shared" si="19"/>
        <v>-8.329326424870453</v>
      </c>
      <c r="N96">
        <f t="shared" si="17"/>
        <v>0.3422976895157265</v>
      </c>
      <c r="O96">
        <f t="shared" si="20"/>
        <v>9.510673575129516</v>
      </c>
      <c r="P96">
        <f t="shared" si="18"/>
        <v>0.6421582690334966</v>
      </c>
      <c r="AA96">
        <f t="shared" si="21"/>
        <v>-0.980199507287004</v>
      </c>
      <c r="AB96">
        <f t="shared" si="15"/>
        <v>-0.980199507287004</v>
      </c>
    </row>
    <row r="97" spans="13:28" ht="12.75">
      <c r="M97">
        <f t="shared" si="19"/>
        <v>-8.429326424870453</v>
      </c>
      <c r="N97">
        <f t="shared" si="17"/>
        <v>0.3439598878500822</v>
      </c>
      <c r="O97">
        <f t="shared" si="20"/>
        <v>9.610673575129516</v>
      </c>
      <c r="P97">
        <f t="shared" si="18"/>
        <v>0.6404960706991408</v>
      </c>
      <c r="AA97">
        <f t="shared" si="21"/>
        <v>-0.980199507287004</v>
      </c>
      <c r="AB97">
        <f t="shared" si="16"/>
        <v>-0.3591318152365462</v>
      </c>
    </row>
    <row r="98" spans="13:28" ht="12.75">
      <c r="M98">
        <f t="shared" si="19"/>
        <v>-8.529326424870453</v>
      </c>
      <c r="N98">
        <f t="shared" si="17"/>
        <v>0.3455856344665793</v>
      </c>
      <c r="O98">
        <f t="shared" si="20"/>
        <v>9.710673575129515</v>
      </c>
      <c r="P98">
        <f t="shared" si="18"/>
        <v>0.638870324082644</v>
      </c>
      <c r="AA98">
        <f t="shared" si="21"/>
        <v>-0.3591318152365462</v>
      </c>
      <c r="AB98">
        <f t="shared" si="15"/>
        <v>-0.3591318152365462</v>
      </c>
    </row>
    <row r="99" spans="13:28" ht="12.75">
      <c r="M99">
        <f t="shared" si="19"/>
        <v>-8.629326424870452</v>
      </c>
      <c r="N99">
        <f t="shared" si="17"/>
        <v>0.34717611542979</v>
      </c>
      <c r="O99">
        <f t="shared" si="20"/>
        <v>9.810673575129515</v>
      </c>
      <c r="P99">
        <f t="shared" si="18"/>
        <v>0.6372798431194331</v>
      </c>
      <c r="AA99">
        <f t="shared" si="21"/>
        <v>-0.3591318152365462</v>
      </c>
      <c r="AB99">
        <f t="shared" si="16"/>
        <v>-0.9158269741025135</v>
      </c>
    </row>
    <row r="100" spans="13:28" ht="12.75">
      <c r="M100">
        <f t="shared" si="19"/>
        <v>-8.729326424870452</v>
      </c>
      <c r="N100">
        <f t="shared" si="17"/>
        <v>0.34873246590022794</v>
      </c>
      <c r="O100">
        <f t="shared" si="20"/>
        <v>9.910673575129515</v>
      </c>
      <c r="P100">
        <f t="shared" si="18"/>
        <v>0.6357234926489952</v>
      </c>
      <c r="AA100">
        <f t="shared" si="21"/>
        <v>-0.9158269741025135</v>
      </c>
      <c r="AB100">
        <f t="shared" si="15"/>
        <v>-0.9158269741025135</v>
      </c>
    </row>
    <row r="101" spans="13:28" ht="12.75">
      <c r="M101">
        <f t="shared" si="19"/>
        <v>-8.829326424870452</v>
      </c>
      <c r="N101">
        <f t="shared" si="17"/>
        <v>0.35025577283626175</v>
      </c>
      <c r="O101">
        <f t="shared" si="20"/>
        <v>10.010673575129514</v>
      </c>
      <c r="P101">
        <f t="shared" si="18"/>
        <v>0.6342001857129612</v>
      </c>
      <c r="AA101">
        <f t="shared" si="21"/>
        <v>-0.9158269741025135</v>
      </c>
      <c r="AB101">
        <f t="shared" si="16"/>
        <v>-0.39551028629123486</v>
      </c>
    </row>
    <row r="102" spans="13:28" ht="12.75">
      <c r="M102">
        <f t="shared" si="19"/>
        <v>-8.929326424870451</v>
      </c>
      <c r="N102">
        <f t="shared" si="17"/>
        <v>0.3517470775257402</v>
      </c>
      <c r="O102">
        <f t="shared" si="20"/>
        <v>10.110673575129514</v>
      </c>
      <c r="P102">
        <f t="shared" si="18"/>
        <v>0.6327088810234829</v>
      </c>
      <c r="AA102">
        <f t="shared" si="21"/>
        <v>-0.39551028629123486</v>
      </c>
      <c r="AB102">
        <f t="shared" si="15"/>
        <v>-0.39551028629123486</v>
      </c>
    </row>
    <row r="103" spans="13:28" ht="12.75">
      <c r="M103">
        <f t="shared" si="19"/>
        <v>-9.029326424870451</v>
      </c>
      <c r="N103">
        <f aca="true" t="shared" si="22" ref="N103:N134">($C$2*M103+$G$2)/($C$6*M103+$G$6)</f>
        <v>0.35320737795972024</v>
      </c>
      <c r="O103">
        <f t="shared" si="20"/>
        <v>10.210673575129514</v>
      </c>
      <c r="P103">
        <f aca="true" t="shared" si="23" ref="P103:P134">($C$2*O103+$G$2)/($C$6*O103+$G$6)</f>
        <v>0.631248580589503</v>
      </c>
      <c r="AA103">
        <f t="shared" si="21"/>
        <v>-0.39551028629123486</v>
      </c>
      <c r="AB103">
        <f t="shared" si="16"/>
        <v>-0.8638864705426141</v>
      </c>
    </row>
    <row r="104" spans="13:28" ht="12.75">
      <c r="M104">
        <f aca="true" t="shared" si="24" ref="M104:M135">M103-0.1</f>
        <v>-9.12932642487045</v>
      </c>
      <c r="N104">
        <f t="shared" si="22"/>
        <v>0.3546376310596676</v>
      </c>
      <c r="O104">
        <f aca="true" t="shared" si="25" ref="O104:O135">O103+0.1</f>
        <v>10.310673575129513</v>
      </c>
      <c r="P104">
        <f t="shared" si="23"/>
        <v>0.6298183274895554</v>
      </c>
      <c r="AA104">
        <f t="shared" si="21"/>
        <v>-0.8638864705426141</v>
      </c>
      <c r="AB104">
        <f t="shared" si="15"/>
        <v>-0.8638864705426141</v>
      </c>
    </row>
    <row r="105" spans="13:28" ht="12.75">
      <c r="M105">
        <f t="shared" si="24"/>
        <v>-9.22932642487045</v>
      </c>
      <c r="N105">
        <f t="shared" si="22"/>
        <v>0.3560387547685775</v>
      </c>
      <c r="O105">
        <f t="shared" si="25"/>
        <v>10.410673575129513</v>
      </c>
      <c r="P105">
        <f t="shared" si="23"/>
        <v>0.6284172037806457</v>
      </c>
      <c r="AA105">
        <f t="shared" si="21"/>
        <v>-0.8638864705426141</v>
      </c>
      <c r="AB105">
        <f t="shared" si="16"/>
        <v>-0.42721029941896693</v>
      </c>
    </row>
    <row r="106" spans="13:28" ht="12.75">
      <c r="M106">
        <f t="shared" si="24"/>
        <v>-9.32932642487045</v>
      </c>
      <c r="N106">
        <f t="shared" si="22"/>
        <v>0.35741163001561405</v>
      </c>
      <c r="O106">
        <f t="shared" si="25"/>
        <v>10.510673575129513</v>
      </c>
      <c r="P106">
        <f t="shared" si="23"/>
        <v>0.6270443285336089</v>
      </c>
      <c r="AA106">
        <f t="shared" si="21"/>
        <v>-0.42721029941896693</v>
      </c>
      <c r="AB106">
        <f t="shared" si="15"/>
        <v>-0.42721029941896693</v>
      </c>
    </row>
    <row r="107" spans="13:28" ht="12.75">
      <c r="M107">
        <f t="shared" si="24"/>
        <v>-9.42932642487045</v>
      </c>
      <c r="N107">
        <f t="shared" si="22"/>
        <v>0.3587571025631091</v>
      </c>
      <c r="O107">
        <f t="shared" si="25"/>
        <v>10.610673575129512</v>
      </c>
      <c r="P107">
        <f t="shared" si="23"/>
        <v>0.6256988559861141</v>
      </c>
      <c r="AA107">
        <f t="shared" si="21"/>
        <v>-0.42721029941896693</v>
      </c>
      <c r="AB107">
        <f t="shared" si="16"/>
        <v>-0.8216529241265441</v>
      </c>
    </row>
    <row r="108" spans="13:28" ht="12.75">
      <c r="M108">
        <f t="shared" si="24"/>
        <v>-9.52932642487045</v>
      </c>
      <c r="N108">
        <f t="shared" si="22"/>
        <v>0.3600759847440528</v>
      </c>
      <c r="O108">
        <f t="shared" si="25"/>
        <v>10.710673575129512</v>
      </c>
      <c r="P108">
        <f t="shared" si="23"/>
        <v>0.6243799738051703</v>
      </c>
      <c r="AA108">
        <f t="shared" si="21"/>
        <v>-0.8216529241265441</v>
      </c>
      <c r="AB108">
        <f t="shared" si="15"/>
        <v>-0.8216529241265441</v>
      </c>
    </row>
    <row r="109" spans="13:28" ht="12.75">
      <c r="M109">
        <f t="shared" si="24"/>
        <v>-9.629326424870449</v>
      </c>
      <c r="N109">
        <f t="shared" si="22"/>
        <v>0.36136905709758077</v>
      </c>
      <c r="O109">
        <f t="shared" si="25"/>
        <v>10.810673575129512</v>
      </c>
      <c r="P109">
        <f t="shared" si="23"/>
        <v>0.6230869014516424</v>
      </c>
      <c r="AA109">
        <f t="shared" si="21"/>
        <v>-0.8216529241265441</v>
      </c>
      <c r="AB109">
        <f t="shared" si="16"/>
        <v>-0.4547047486418418</v>
      </c>
    </row>
    <row r="110" spans="13:28" ht="12.75">
      <c r="M110">
        <f t="shared" si="24"/>
        <v>-9.729326424870449</v>
      </c>
      <c r="N110">
        <f t="shared" si="22"/>
        <v>0.36263706990937367</v>
      </c>
      <c r="O110">
        <f t="shared" si="25"/>
        <v>10.910673575129511</v>
      </c>
      <c r="P110">
        <f t="shared" si="23"/>
        <v>0.6218188886398495</v>
      </c>
      <c r="AA110">
        <f t="shared" si="21"/>
        <v>-0.4547047486418418</v>
      </c>
      <c r="AB110">
        <f t="shared" si="15"/>
        <v>-0.4547047486418418</v>
      </c>
    </row>
    <row r="111" spans="13:28" ht="12.75">
      <c r="M111">
        <f t="shared" si="24"/>
        <v>-9.829326424870448</v>
      </c>
      <c r="N111">
        <f t="shared" si="22"/>
        <v>0.3638807446633586</v>
      </c>
      <c r="O111">
        <f t="shared" si="25"/>
        <v>11.01067357512951</v>
      </c>
      <c r="P111">
        <f t="shared" si="23"/>
        <v>0.6205752138858645</v>
      </c>
      <c r="AA111">
        <f t="shared" si="21"/>
        <v>-0.4547047486418418</v>
      </c>
      <c r="AB111">
        <f t="shared" si="16"/>
        <v>-0.787096600389944</v>
      </c>
    </row>
    <row r="112" spans="13:28" ht="12.75">
      <c r="M112">
        <f t="shared" si="24"/>
        <v>-9.929326424870448</v>
      </c>
      <c r="N112">
        <f t="shared" si="22"/>
        <v>0.3651007754106139</v>
      </c>
      <c r="O112">
        <f t="shared" si="25"/>
        <v>11.11067357512951</v>
      </c>
      <c r="P112">
        <f t="shared" si="23"/>
        <v>0.6193551831386092</v>
      </c>
      <c r="AA112">
        <f t="shared" si="21"/>
        <v>-0.787096600389944</v>
      </c>
      <c r="AB112">
        <f t="shared" si="15"/>
        <v>-0.787096600389944</v>
      </c>
    </row>
    <row r="113" spans="13:28" ht="12.75">
      <c r="M113">
        <f t="shared" si="24"/>
        <v>-10.029326424870447</v>
      </c>
      <c r="N113">
        <f t="shared" si="22"/>
        <v>0.36629783006093397</v>
      </c>
      <c r="O113">
        <f t="shared" si="25"/>
        <v>11.21067357512951</v>
      </c>
      <c r="P113">
        <f t="shared" si="23"/>
        <v>0.618158128488289</v>
      </c>
      <c r="AA113">
        <f t="shared" si="21"/>
        <v>-0.787096600389944</v>
      </c>
      <c r="AB113">
        <f t="shared" si="16"/>
        <v>-0.4784550913942715</v>
      </c>
    </row>
    <row r="114" spans="13:28" ht="12.75">
      <c r="M114">
        <f t="shared" si="24"/>
        <v>-10.129326424870447</v>
      </c>
      <c r="N114">
        <f t="shared" si="22"/>
        <v>0.3674725516021064</v>
      </c>
      <c r="O114">
        <f t="shared" si="25"/>
        <v>11.31067357512951</v>
      </c>
      <c r="P114">
        <f t="shared" si="23"/>
        <v>0.6169834069471166</v>
      </c>
      <c r="AA114">
        <f t="shared" si="21"/>
        <v>-0.4784550913942715</v>
      </c>
      <c r="AB114">
        <f t="shared" si="15"/>
        <v>-0.4784550913942715</v>
      </c>
    </row>
    <row r="115" spans="13:28" ht="12.75">
      <c r="M115">
        <f t="shared" si="24"/>
        <v>-10.229326424870447</v>
      </c>
      <c r="N115">
        <f t="shared" si="22"/>
        <v>0.36862555925157503</v>
      </c>
      <c r="O115">
        <f t="shared" si="25"/>
        <v>11.41067357512951</v>
      </c>
      <c r="P115">
        <f t="shared" si="23"/>
        <v>0.615830399297648</v>
      </c>
      <c r="AA115">
        <f t="shared" si="21"/>
        <v>-0.4784550913942715</v>
      </c>
      <c r="AB115">
        <f t="shared" si="16"/>
        <v>-0.7586768243517298</v>
      </c>
    </row>
    <row r="116" spans="13:28" ht="12.75">
      <c r="M116">
        <f t="shared" si="24"/>
        <v>-10.329326424870446</v>
      </c>
      <c r="N116">
        <f t="shared" si="22"/>
        <v>0.36975744954482626</v>
      </c>
      <c r="O116">
        <f t="shared" si="25"/>
        <v>11.510673575129509</v>
      </c>
      <c r="P116">
        <f t="shared" si="23"/>
        <v>0.6146985090043968</v>
      </c>
      <c r="AA116">
        <f t="shared" si="21"/>
        <v>-0.7586768243517298</v>
      </c>
      <c r="AB116">
        <f t="shared" si="15"/>
        <v>-0.7586768243517298</v>
      </c>
    </row>
    <row r="117" spans="13:28" ht="12.75">
      <c r="M117">
        <f t="shared" si="24"/>
        <v>-10.429326424870446</v>
      </c>
      <c r="N117">
        <f t="shared" si="22"/>
        <v>0.3708687973645158</v>
      </c>
      <c r="O117">
        <f t="shared" si="25"/>
        <v>11.610673575129509</v>
      </c>
      <c r="P117">
        <f t="shared" si="23"/>
        <v>0.6135871611847072</v>
      </c>
      <c r="AA117">
        <f t="shared" si="21"/>
        <v>-0.7586768243517298</v>
      </c>
      <c r="AB117">
        <f t="shared" si="16"/>
        <v>-0.4988994440865751</v>
      </c>
    </row>
    <row r="118" spans="13:28" ht="12.75">
      <c r="M118">
        <f t="shared" si="24"/>
        <v>-10.529326424870446</v>
      </c>
      <c r="N118">
        <f t="shared" si="22"/>
        <v>0.37196015691406703</v>
      </c>
      <c r="O118">
        <f t="shared" si="25"/>
        <v>11.710673575129508</v>
      </c>
      <c r="P118">
        <f t="shared" si="23"/>
        <v>0.612495801635156</v>
      </c>
      <c r="AA118">
        <f t="shared" si="21"/>
        <v>-0.4988994440865751</v>
      </c>
      <c r="AB118">
        <f t="shared" si="15"/>
        <v>-0.4988994440865751</v>
      </c>
    </row>
    <row r="119" spans="13:28" ht="12.75">
      <c r="M119">
        <f t="shared" si="24"/>
        <v>-10.629326424870445</v>
      </c>
      <c r="N119">
        <f t="shared" si="22"/>
        <v>0.3730320626392055</v>
      </c>
      <c r="O119">
        <f t="shared" si="25"/>
        <v>11.810673575129508</v>
      </c>
      <c r="P119">
        <f t="shared" si="23"/>
        <v>0.6114238959100176</v>
      </c>
      <c r="AA119">
        <f t="shared" si="21"/>
        <v>-0.4988994440865751</v>
      </c>
      <c r="AB119">
        <f t="shared" si="16"/>
        <v>-0.7352053006091237</v>
      </c>
    </row>
    <row r="120" spans="13:28" ht="12.75">
      <c r="M120">
        <f t="shared" si="24"/>
        <v>-10.729326424870445</v>
      </c>
      <c r="N120">
        <f t="shared" si="22"/>
        <v>0.37408503010064914</v>
      </c>
      <c r="O120">
        <f t="shared" si="25"/>
        <v>11.910673575129508</v>
      </c>
      <c r="P120">
        <f t="shared" si="23"/>
        <v>0.610370928448574</v>
      </c>
      <c r="AA120">
        <f t="shared" si="21"/>
        <v>-0.7352053006091237</v>
      </c>
      <c r="AB120">
        <f t="shared" si="15"/>
        <v>-0.7352053006091237</v>
      </c>
    </row>
    <row r="121" spans="13:28" ht="12.75">
      <c r="M121">
        <f t="shared" si="24"/>
        <v>-10.829326424870445</v>
      </c>
      <c r="N121">
        <f t="shared" si="22"/>
        <v>0.37511955680094644</v>
      </c>
      <c r="O121">
        <f t="shared" si="25"/>
        <v>12.010673575129507</v>
      </c>
      <c r="P121">
        <f t="shared" si="23"/>
        <v>0.6093364017482766</v>
      </c>
      <c r="AA121">
        <f t="shared" si="21"/>
        <v>-0.7352053006091237</v>
      </c>
      <c r="AB121">
        <f t="shared" si="16"/>
        <v>-0.5164449916286988</v>
      </c>
    </row>
    <row r="122" spans="13:28" ht="12.75">
      <c r="M122">
        <f t="shared" si="24"/>
        <v>-10.929326424870444</v>
      </c>
      <c r="N122">
        <f t="shared" si="22"/>
        <v>0.3761361229682526</v>
      </c>
      <c r="O122">
        <f t="shared" si="25"/>
        <v>12.110673575129507</v>
      </c>
      <c r="P122">
        <f t="shared" si="23"/>
        <v>0.6083198355809706</v>
      </c>
      <c r="AA122">
        <f t="shared" si="21"/>
        <v>-0.5164449916286988</v>
      </c>
      <c r="AB122">
        <f t="shared" si="15"/>
        <v>-0.5164449916286988</v>
      </c>
    </row>
    <row r="123" spans="13:28" ht="12.75">
      <c r="M123">
        <f t="shared" si="24"/>
        <v>-11.029326424870444</v>
      </c>
      <c r="N123">
        <f t="shared" si="22"/>
        <v>0.3771351922996326</v>
      </c>
      <c r="O123">
        <f t="shared" si="25"/>
        <v>12.210673575129507</v>
      </c>
      <c r="P123">
        <f t="shared" si="23"/>
        <v>0.6073207662495904</v>
      </c>
      <c r="AA123">
        <f t="shared" si="21"/>
        <v>-0.5164449916286988</v>
      </c>
      <c r="AB123">
        <f t="shared" si="16"/>
        <v>-0.7157530128292839</v>
      </c>
    </row>
    <row r="124" spans="13:28" ht="12.75">
      <c r="M124">
        <f t="shared" si="24"/>
        <v>-11.129326424870444</v>
      </c>
      <c r="N124">
        <f t="shared" si="22"/>
        <v>0.37811721266631326</v>
      </c>
      <c r="O124">
        <f t="shared" si="25"/>
        <v>12.310673575129506</v>
      </c>
      <c r="P124">
        <f t="shared" si="23"/>
        <v>0.6063387458829098</v>
      </c>
      <c r="AA124">
        <f t="shared" si="21"/>
        <v>-0.7157530128292839</v>
      </c>
      <c r="AB124">
        <f aca="true" t="shared" si="26" ref="AB124:AB147">AA124</f>
        <v>-0.7157530128292839</v>
      </c>
    </row>
    <row r="125" spans="13:28" ht="12.75">
      <c r="M125">
        <f t="shared" si="24"/>
        <v>-11.229326424870443</v>
      </c>
      <c r="N125">
        <f t="shared" si="22"/>
        <v>0.3790826167831348</v>
      </c>
      <c r="O125">
        <f t="shared" si="25"/>
        <v>12.410673575129506</v>
      </c>
      <c r="P125">
        <f t="shared" si="23"/>
        <v>0.6053733417660883</v>
      </c>
      <c r="AA125">
        <f t="shared" si="21"/>
        <v>-0.7157530128292839</v>
      </c>
      <c r="AB125">
        <f aca="true" t="shared" si="27" ref="AB125:AB131">($C$2*AA125+$G$2)/($C$6*AA125+$G$6)</f>
        <v>-0.5314638201542368</v>
      </c>
    </row>
    <row r="126" spans="13:28" ht="12.75">
      <c r="M126">
        <f t="shared" si="24"/>
        <v>-11.329326424870443</v>
      </c>
      <c r="N126">
        <f t="shared" si="22"/>
        <v>0.38003182284430487</v>
      </c>
      <c r="O126">
        <f t="shared" si="25"/>
        <v>12.510673575129506</v>
      </c>
      <c r="P126">
        <f t="shared" si="23"/>
        <v>0.6044241357049183</v>
      </c>
      <c r="AA126">
        <f t="shared" si="21"/>
        <v>-0.5314638201542368</v>
      </c>
      <c r="AB126">
        <f t="shared" si="26"/>
        <v>-0.5314638201542368</v>
      </c>
    </row>
    <row r="127" spans="13:28" ht="12.75">
      <c r="M127">
        <f t="shared" si="24"/>
        <v>-11.429326424870442</v>
      </c>
      <c r="N127">
        <f t="shared" si="22"/>
        <v>0.3809652351274189</v>
      </c>
      <c r="O127">
        <f t="shared" si="25"/>
        <v>12.610673575129505</v>
      </c>
      <c r="P127">
        <f t="shared" si="23"/>
        <v>0.6034907234218042</v>
      </c>
      <c r="AA127">
        <f t="shared" si="21"/>
        <v>-0.5314638201542368</v>
      </c>
      <c r="AB127">
        <f t="shared" si="27"/>
        <v>-0.6995852427694245</v>
      </c>
    </row>
    <row r="128" spans="13:28" ht="12.75">
      <c r="M128">
        <f t="shared" si="24"/>
        <v>-11.529326424870442</v>
      </c>
      <c r="N128">
        <f t="shared" si="22"/>
        <v>0.3818832445675772</v>
      </c>
      <c r="O128">
        <f t="shared" si="25"/>
        <v>12.710673575129505</v>
      </c>
      <c r="P128">
        <f t="shared" si="23"/>
        <v>0.6025727139816457</v>
      </c>
      <c r="AA128">
        <f t="shared" si="21"/>
        <v>-0.6995852427694245</v>
      </c>
      <c r="AB128">
        <f t="shared" si="26"/>
        <v>-0.6995852427694245</v>
      </c>
    </row>
    <row r="129" spans="13:28" ht="12.75">
      <c r="M129">
        <f t="shared" si="24"/>
        <v>-11.629326424870442</v>
      </c>
      <c r="N129">
        <f t="shared" si="22"/>
        <v>0.3827862293033141</v>
      </c>
      <c r="O129">
        <f t="shared" si="25"/>
        <v>12.810673575129504</v>
      </c>
      <c r="P129">
        <f t="shared" si="23"/>
        <v>0.601669729245909</v>
      </c>
      <c r="AA129">
        <f t="shared" si="21"/>
        <v>-0.6995852427694245</v>
      </c>
      <c r="AB129">
        <f t="shared" si="27"/>
        <v>-0.5442913345999668</v>
      </c>
    </row>
    <row r="130" spans="13:28" ht="12.75">
      <c r="M130">
        <f t="shared" si="24"/>
        <v>-11.729326424870441</v>
      </c>
      <c r="N130">
        <f t="shared" si="22"/>
        <v>0.3836745551959382</v>
      </c>
      <c r="O130">
        <f t="shared" si="25"/>
        <v>12.910673575129504</v>
      </c>
      <c r="P130">
        <f t="shared" si="23"/>
        <v>0.6007814033532848</v>
      </c>
      <c r="AA130">
        <f t="shared" si="21"/>
        <v>-0.5442913345999668</v>
      </c>
      <c r="AB130">
        <f t="shared" si="26"/>
        <v>-0.5442913345999668</v>
      </c>
    </row>
    <row r="131" spans="13:28" ht="12.75">
      <c r="M131">
        <f t="shared" si="24"/>
        <v>-11.829326424870441</v>
      </c>
      <c r="N131">
        <f t="shared" si="22"/>
        <v>0.38454857632378586</v>
      </c>
      <c r="O131">
        <f t="shared" si="25"/>
        <v>13.010673575129504</v>
      </c>
      <c r="P131">
        <f t="shared" si="23"/>
        <v>0.5999073822254373</v>
      </c>
      <c r="AA131">
        <f t="shared" si="21"/>
        <v>-0.5442913345999668</v>
      </c>
      <c r="AB131">
        <f t="shared" si="27"/>
        <v>-0.6861152216336823</v>
      </c>
    </row>
    <row r="132" spans="13:28" ht="12.75">
      <c r="M132">
        <f t="shared" si="24"/>
        <v>-11.92932642487044</v>
      </c>
      <c r="N132">
        <f t="shared" si="22"/>
        <v>0.38540863545278603</v>
      </c>
      <c r="O132">
        <f t="shared" si="25"/>
        <v>13.110673575129503</v>
      </c>
      <c r="P132">
        <f t="shared" si="23"/>
        <v>0.599047323096437</v>
      </c>
      <c r="AA132">
        <f t="shared" si="21"/>
        <v>-0.6861152216336823</v>
      </c>
      <c r="AB132">
        <f t="shared" si="26"/>
        <v>-0.6861152216336823</v>
      </c>
    </row>
    <row r="133" spans="13:28" ht="12.75">
      <c r="M133">
        <f t="shared" si="24"/>
        <v>-12.02932642487044</v>
      </c>
      <c r="N133">
        <f t="shared" si="22"/>
        <v>0.3862550644846547</v>
      </c>
      <c r="O133">
        <f t="shared" si="25"/>
        <v>13.210673575129503</v>
      </c>
      <c r="P133">
        <f t="shared" si="23"/>
        <v>0.5982008940645683</v>
      </c>
      <c r="AA133">
        <f t="shared" si="21"/>
        <v>-0.6861152216336823</v>
      </c>
      <c r="AB133">
        <f t="shared" si="26"/>
        <v>-0.6861152216336823</v>
      </c>
    </row>
    <row r="134" spans="13:28" ht="12.75">
      <c r="M134">
        <f t="shared" si="24"/>
        <v>-12.12932642487044</v>
      </c>
      <c r="N134">
        <f t="shared" si="22"/>
        <v>0.3870881848839468</v>
      </c>
      <c r="O134">
        <f t="shared" si="25"/>
        <v>13.310673575129503</v>
      </c>
      <c r="P134">
        <f t="shared" si="23"/>
        <v>0.5973677736652763</v>
      </c>
      <c r="AA134">
        <f t="shared" si="21"/>
        <v>-0.6861152216336823</v>
      </c>
      <c r="AB134">
        <f aca="true" t="shared" si="28" ref="AB134:AB146">($C$2*AA134+$G$2)/($C$6*AA134+$G$6)</f>
        <v>-0.5552265316356005</v>
      </c>
    </row>
    <row r="135" spans="13:28" ht="12.75">
      <c r="M135">
        <f t="shared" si="24"/>
        <v>-12.22932642487044</v>
      </c>
      <c r="N135">
        <f aca="true" t="shared" si="29" ref="N135:N147">($C$2*M135+$G$2)/($C$6*M135+$G$6)</f>
        <v>0.38790830808512206</v>
      </c>
      <c r="O135">
        <f t="shared" si="25"/>
        <v>13.410673575129502</v>
      </c>
      <c r="P135">
        <f aca="true" t="shared" si="30" ref="P135:P147">($C$2*O135+$G$2)/($C$6*O135+$G$6)</f>
        <v>0.5965476504641011</v>
      </c>
      <c r="AA135">
        <f t="shared" si="21"/>
        <v>-0.5552265316356005</v>
      </c>
      <c r="AB135">
        <f t="shared" si="26"/>
        <v>-0.5552265316356005</v>
      </c>
    </row>
    <row r="136" spans="13:28" ht="12.75">
      <c r="M136">
        <f aca="true" t="shared" si="31" ref="M136:M147">M135-0.1</f>
        <v>-12.32932642487044</v>
      </c>
      <c r="N136">
        <f t="shared" si="29"/>
        <v>0.3887157358807063</v>
      </c>
      <c r="O136">
        <f aca="true" t="shared" si="32" ref="O136:O147">O135+0.1</f>
        <v>13.510673575129502</v>
      </c>
      <c r="P136">
        <f t="shared" si="30"/>
        <v>0.5957402226685168</v>
      </c>
      <c r="AA136">
        <f t="shared" si="21"/>
        <v>-0.5552265316356005</v>
      </c>
      <c r="AB136">
        <f t="shared" si="28"/>
        <v>-0.6748704237656493</v>
      </c>
    </row>
    <row r="137" spans="13:28" ht="12.75">
      <c r="M137">
        <f t="shared" si="31"/>
        <v>-12.429326424870439</v>
      </c>
      <c r="N137">
        <f t="shared" si="29"/>
        <v>0.38951076079156577</v>
      </c>
      <c r="O137">
        <f t="shared" si="32"/>
        <v>13.610673575129502</v>
      </c>
      <c r="P137">
        <f t="shared" si="30"/>
        <v>0.5949451977576572</v>
      </c>
      <c r="AA137">
        <f t="shared" si="21"/>
        <v>-0.6748704237656493</v>
      </c>
      <c r="AB137">
        <f t="shared" si="26"/>
        <v>-0.6748704237656493</v>
      </c>
    </row>
    <row r="138" spans="13:28" ht="12.75">
      <c r="M138">
        <f t="shared" si="31"/>
        <v>-12.529326424870439</v>
      </c>
      <c r="N138">
        <f t="shared" si="29"/>
        <v>0.39029366642024754</v>
      </c>
      <c r="O138">
        <f t="shared" si="32"/>
        <v>13.710673575129501</v>
      </c>
      <c r="P138">
        <f t="shared" si="30"/>
        <v>0.5941622921289755</v>
      </c>
      <c r="AA138">
        <f aca="true" t="shared" si="33" ref="AA138:AA147">AB137</f>
        <v>-0.6748704237656493</v>
      </c>
      <c r="AB138">
        <f t="shared" si="28"/>
        <v>-0.564533528675156</v>
      </c>
    </row>
    <row r="139" spans="13:28" ht="12.75">
      <c r="M139">
        <f t="shared" si="31"/>
        <v>-12.629326424870438</v>
      </c>
      <c r="N139">
        <f t="shared" si="29"/>
        <v>0.39106472778828355</v>
      </c>
      <c r="O139">
        <f t="shared" si="32"/>
        <v>13.810673575129501</v>
      </c>
      <c r="P139">
        <f t="shared" si="30"/>
        <v>0.5933912307609396</v>
      </c>
      <c r="AA139">
        <f t="shared" si="33"/>
        <v>-0.564533528675156</v>
      </c>
      <c r="AB139">
        <f t="shared" si="26"/>
        <v>-0.564533528675156</v>
      </c>
    </row>
    <row r="140" spans="13:28" ht="12.75">
      <c r="M140">
        <f t="shared" si="31"/>
        <v>-12.729326424870438</v>
      </c>
      <c r="N140">
        <f t="shared" si="29"/>
        <v>0.39182421165830106</v>
      </c>
      <c r="O140">
        <f t="shared" si="32"/>
        <v>13.9106735751295</v>
      </c>
      <c r="P140">
        <f t="shared" si="30"/>
        <v>0.592631746890922</v>
      </c>
      <c r="AA140">
        <f t="shared" si="33"/>
        <v>-0.564533528675156</v>
      </c>
      <c r="AB140">
        <f t="shared" si="28"/>
        <v>-0.6654676237428734</v>
      </c>
    </row>
    <row r="141" spans="13:28" ht="12.75">
      <c r="M141">
        <f t="shared" si="31"/>
        <v>-12.829326424870438</v>
      </c>
      <c r="N141">
        <f t="shared" si="29"/>
        <v>0.3925723768417311</v>
      </c>
      <c r="O141">
        <f t="shared" si="32"/>
        <v>14.0106735751295</v>
      </c>
      <c r="P141">
        <f t="shared" si="30"/>
        <v>0.591883581707492</v>
      </c>
      <c r="AA141">
        <f t="shared" si="33"/>
        <v>-0.6654676237428734</v>
      </c>
      <c r="AB141">
        <f t="shared" si="26"/>
        <v>-0.6654676237428734</v>
      </c>
    </row>
    <row r="142" spans="13:28" ht="12.75">
      <c r="M142">
        <f t="shared" si="31"/>
        <v>-12.929326424870437</v>
      </c>
      <c r="N142">
        <f t="shared" si="29"/>
        <v>0.3933094744928619</v>
      </c>
      <c r="O142">
        <f t="shared" si="32"/>
        <v>14.1106735751295</v>
      </c>
      <c r="P142">
        <f t="shared" si="30"/>
        <v>0.5911464840563612</v>
      </c>
      <c r="AA142">
        <f t="shared" si="33"/>
        <v>-0.6654676237428734</v>
      </c>
      <c r="AB142">
        <f t="shared" si="28"/>
        <v>-0.5724438791516299</v>
      </c>
    </row>
    <row r="143" spans="13:28" ht="12.75">
      <c r="M143">
        <f t="shared" si="31"/>
        <v>-13.029326424870437</v>
      </c>
      <c r="N143">
        <f t="shared" si="29"/>
        <v>0.3940357483899378</v>
      </c>
      <c r="O143">
        <f t="shared" si="32"/>
        <v>14.2106735751295</v>
      </c>
      <c r="P143">
        <f t="shared" si="30"/>
        <v>0.5904202101592851</v>
      </c>
      <c r="AA143">
        <f t="shared" si="33"/>
        <v>-0.5724438791516299</v>
      </c>
      <c r="AB143">
        <f t="shared" si="26"/>
        <v>-0.5724438791516299</v>
      </c>
    </row>
    <row r="144" spans="13:28" ht="12.75">
      <c r="M144">
        <f t="shared" si="31"/>
        <v>-13.129326424870436</v>
      </c>
      <c r="N144">
        <f t="shared" si="29"/>
        <v>0.3947514352039661</v>
      </c>
      <c r="O144">
        <f t="shared" si="32"/>
        <v>14.3106735751295</v>
      </c>
      <c r="P144">
        <f t="shared" si="30"/>
        <v>0.589704523345257</v>
      </c>
      <c r="AA144">
        <f t="shared" si="33"/>
        <v>-0.5724438791516299</v>
      </c>
      <c r="AB144">
        <f t="shared" si="28"/>
        <v>-0.6575941472240289</v>
      </c>
    </row>
    <row r="145" spans="13:28" ht="12.75">
      <c r="M145">
        <f t="shared" si="31"/>
        <v>-13.229326424870436</v>
      </c>
      <c r="N145">
        <f t="shared" si="29"/>
        <v>0.39545676475585206</v>
      </c>
      <c r="O145">
        <f t="shared" si="32"/>
        <v>14.410673575129499</v>
      </c>
      <c r="P145">
        <f t="shared" si="30"/>
        <v>0.588999193793371</v>
      </c>
      <c r="AA145">
        <f t="shared" si="33"/>
        <v>-0.6575941472240289</v>
      </c>
      <c r="AB145">
        <f t="shared" si="26"/>
        <v>-0.6575941472240289</v>
      </c>
    </row>
    <row r="146" spans="13:28" ht="12.75">
      <c r="M146">
        <f t="shared" si="31"/>
        <v>-13.329326424870436</v>
      </c>
      <c r="N146">
        <f t="shared" si="29"/>
        <v>0.3961519602624524</v>
      </c>
      <c r="O146">
        <f t="shared" si="32"/>
        <v>14.510673575129498</v>
      </c>
      <c r="P146">
        <f t="shared" si="30"/>
        <v>0.5883039982867707</v>
      </c>
      <c r="AA146">
        <f t="shared" si="33"/>
        <v>-0.6575941472240289</v>
      </c>
      <c r="AB146">
        <f t="shared" si="28"/>
        <v>-0.579159320661075</v>
      </c>
    </row>
    <row r="147" spans="13:28" ht="12.75">
      <c r="M147">
        <f t="shared" si="31"/>
        <v>-13.429326424870435</v>
      </c>
      <c r="N147">
        <f t="shared" si="29"/>
        <v>0.39683723857209685</v>
      </c>
      <c r="O147">
        <f t="shared" si="32"/>
        <v>14.610673575129498</v>
      </c>
      <c r="P147">
        <f t="shared" si="30"/>
        <v>0.5876187199771261</v>
      </c>
      <c r="AA147">
        <f t="shared" si="33"/>
        <v>-0.579159320661075</v>
      </c>
      <c r="AB147">
        <f t="shared" si="26"/>
        <v>-0.579159320661075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M37" sqref="M37"/>
    </sheetView>
  </sheetViews>
  <sheetFormatPr defaultColWidth="11.00390625" defaultRowHeight="12"/>
  <cols>
    <col min="9" max="9" width="9.00390625" style="0" customWidth="1"/>
    <col min="10" max="10" width="9.375" style="0" customWidth="1"/>
  </cols>
  <sheetData>
    <row r="1" spans="13:18" ht="12.75">
      <c r="M1">
        <v>260</v>
      </c>
      <c r="O1">
        <v>377</v>
      </c>
      <c r="P1">
        <v>389</v>
      </c>
      <c r="R1">
        <v>403</v>
      </c>
    </row>
    <row r="2" spans="2:10" ht="19.5">
      <c r="B2" s="1" t="s">
        <v>1</v>
      </c>
      <c r="C2" s="2">
        <f>-3+$M$1/100</f>
        <v>-0.3999999999999999</v>
      </c>
      <c r="D2" s="3"/>
      <c r="E2" s="3"/>
      <c r="F2" s="1" t="s">
        <v>2</v>
      </c>
      <c r="G2" s="2">
        <f>-($G$6-$C$2)*($G$6-$C$2)/(4*$C$6)</f>
        <v>-0.5402922077922078</v>
      </c>
      <c r="I2" s="6" t="s">
        <v>8</v>
      </c>
      <c r="J2" s="5">
        <f>-5+$R$1/100</f>
        <v>-0.9699999999999998</v>
      </c>
    </row>
    <row r="3" spans="13:28" ht="12">
      <c r="M3" t="s">
        <v>5</v>
      </c>
      <c r="N3">
        <f>-G6/C6</f>
        <v>-1.155844155844156</v>
      </c>
      <c r="Q3">
        <f>$N$3</f>
        <v>-1.155844155844156</v>
      </c>
      <c r="R3">
        <v>-15</v>
      </c>
      <c r="T3">
        <v>-5</v>
      </c>
      <c r="U3">
        <f>C2/C6</f>
        <v>-0.5194805194805193</v>
      </c>
      <c r="V3">
        <v>-5</v>
      </c>
      <c r="AA3">
        <f>AA7</f>
        <v>-0.9699999999999998</v>
      </c>
      <c r="AB3">
        <v>0</v>
      </c>
    </row>
    <row r="4" spans="6:28" ht="22.5">
      <c r="F4" s="17" t="s">
        <v>18</v>
      </c>
      <c r="Q4">
        <f>$N$3</f>
        <v>-1.155844155844156</v>
      </c>
      <c r="R4">
        <v>15</v>
      </c>
      <c r="T4">
        <v>5</v>
      </c>
      <c r="U4">
        <f>U3</f>
        <v>-0.5194805194805193</v>
      </c>
      <c r="V4">
        <v>5</v>
      </c>
      <c r="AA4">
        <f>AA3</f>
        <v>-0.9699999999999998</v>
      </c>
      <c r="AB4">
        <f>AB7</f>
        <v>-1.064236252915497</v>
      </c>
    </row>
    <row r="5" spans="13:15" ht="12.75">
      <c r="M5" t="s">
        <v>6</v>
      </c>
      <c r="O5" t="s">
        <v>7</v>
      </c>
    </row>
    <row r="6" spans="2:11" ht="21">
      <c r="B6" s="1" t="s">
        <v>3</v>
      </c>
      <c r="C6" s="2">
        <f>-3+$O$1/100</f>
        <v>0.77</v>
      </c>
      <c r="D6" s="4"/>
      <c r="E6" s="4"/>
      <c r="F6" s="1" t="s">
        <v>4</v>
      </c>
      <c r="G6" s="2">
        <f>-3+$P$1/100</f>
        <v>0.8900000000000001</v>
      </c>
      <c r="J6" s="18" t="s">
        <v>19</v>
      </c>
      <c r="K6" s="19">
        <f>(C2-G6)/(2*C6)</f>
        <v>-0.8376623376623377</v>
      </c>
    </row>
    <row r="7" spans="13:28" ht="12">
      <c r="M7">
        <f>$N$3-0.02</f>
        <v>-1.175844155844156</v>
      </c>
      <c r="N7">
        <f aca="true" t="shared" si="0" ref="N7:N38">($C$2*M7+$G$2)/($C$6*M7+$G$6)</f>
        <v>4.542502951593872</v>
      </c>
      <c r="O7">
        <f>$N$3+0.02</f>
        <v>-1.1358441558441559</v>
      </c>
      <c r="P7">
        <f aca="true" t="shared" si="1" ref="P7:P38">($C$2*O7+$G$2)/($C$6*O7+$G$6)</f>
        <v>-5.581463990554874</v>
      </c>
      <c r="R7">
        <v>-5</v>
      </c>
      <c r="S7">
        <f aca="true" t="shared" si="2" ref="S7:S38">$C$6*R7*R7+($G$6-$C$2)*R7-$G$2</f>
        <v>13.340292207792208</v>
      </c>
      <c r="U7">
        <f>M7</f>
        <v>-1.175844155844156</v>
      </c>
      <c r="V7">
        <f aca="true" t="shared" si="3" ref="V7:V27">($C$2*U7+$G$2)/($C$6*U7+$G$6)</f>
        <v>4.542502951593872</v>
      </c>
      <c r="W7">
        <f>U7+0.04</f>
        <v>-1.1358441558441559</v>
      </c>
      <c r="X7">
        <f aca="true" t="shared" si="4" ref="X7:X27">($C$2*W7+$G$2)/($C$6*W7+$G$6)</f>
        <v>-5.581463990554874</v>
      </c>
      <c r="AA7">
        <f>J2</f>
        <v>-0.9699999999999998</v>
      </c>
      <c r="AB7">
        <f>($C$2*AA7+$G$2)/($C$6*AA7+$G$6)</f>
        <v>-1.064236252915497</v>
      </c>
    </row>
    <row r="8" spans="10:28" ht="6.75" customHeight="1">
      <c r="J8" s="8"/>
      <c r="K8" s="7"/>
      <c r="M8">
        <f aca="true" t="shared" si="5" ref="M8:M39">M7-0.1</f>
        <v>-1.275844155844156</v>
      </c>
      <c r="N8">
        <f t="shared" si="0"/>
        <v>0.32418339236521043</v>
      </c>
      <c r="O8">
        <f aca="true" t="shared" si="6" ref="O8:O39">O7+0.1</f>
        <v>-1.0358441558441558</v>
      </c>
      <c r="P8">
        <f t="shared" si="1"/>
        <v>-1.3631444313262482</v>
      </c>
      <c r="R8">
        <v>-4.8</v>
      </c>
      <c r="S8">
        <f t="shared" si="2"/>
        <v>12.089092207792204</v>
      </c>
      <c r="U8">
        <f aca="true" t="shared" si="7" ref="U8:U27">U7-0.01</f>
        <v>-1.185844155844156</v>
      </c>
      <c r="V8">
        <f t="shared" si="3"/>
        <v>2.8551751279024007</v>
      </c>
      <c r="W8">
        <f aca="true" t="shared" si="8" ref="W8:W27">W7+0.01</f>
        <v>-1.1258441558441559</v>
      </c>
      <c r="X8">
        <f t="shared" si="4"/>
        <v>-3.894136166863422</v>
      </c>
      <c r="AA8">
        <f aca="true" t="shared" si="9" ref="AA8:AA39">AB7</f>
        <v>-1.064236252915497</v>
      </c>
      <c r="AB8">
        <f>AA8</f>
        <v>-1.064236252915497</v>
      </c>
    </row>
    <row r="9" spans="13:28" ht="12">
      <c r="M9">
        <f t="shared" si="5"/>
        <v>-1.375844155844156</v>
      </c>
      <c r="N9">
        <f t="shared" si="0"/>
        <v>-0.059300203928303305</v>
      </c>
      <c r="O9">
        <f t="shared" si="6"/>
        <v>-0.9358441558441558</v>
      </c>
      <c r="P9">
        <f t="shared" si="1"/>
        <v>-0.9796608350327356</v>
      </c>
      <c r="R9">
        <v>-4.6</v>
      </c>
      <c r="S9">
        <f t="shared" si="2"/>
        <v>10.899492207792207</v>
      </c>
      <c r="U9">
        <f t="shared" si="7"/>
        <v>-1.195844155844156</v>
      </c>
      <c r="V9">
        <f t="shared" si="3"/>
        <v>2.0115112160566757</v>
      </c>
      <c r="W9">
        <f t="shared" si="8"/>
        <v>-1.1158441558441559</v>
      </c>
      <c r="X9">
        <f t="shared" si="4"/>
        <v>-3.0504722550177066</v>
      </c>
      <c r="AA9">
        <f t="shared" si="9"/>
        <v>-1.064236252915497</v>
      </c>
      <c r="AB9">
        <f>($C$2*AA9+$G$2)/($C$6*AA9+$G$6)</f>
        <v>-1.6246217374857992</v>
      </c>
    </row>
    <row r="10" spans="13:28" ht="12.75">
      <c r="M10">
        <f t="shared" si="5"/>
        <v>-1.4758441558441562</v>
      </c>
      <c r="N10">
        <f t="shared" si="0"/>
        <v>-0.20310655253837087</v>
      </c>
      <c r="O10">
        <f t="shared" si="6"/>
        <v>-0.8358441558441558</v>
      </c>
      <c r="P10">
        <f t="shared" si="1"/>
        <v>-0.8358544864226682</v>
      </c>
      <c r="R10">
        <v>-4.4</v>
      </c>
      <c r="S10">
        <f t="shared" si="2"/>
        <v>9.771492207792209</v>
      </c>
      <c r="U10">
        <f t="shared" si="7"/>
        <v>-1.205844155844156</v>
      </c>
      <c r="V10">
        <f t="shared" si="3"/>
        <v>1.505312868949234</v>
      </c>
      <c r="W10">
        <f t="shared" si="8"/>
        <v>-1.1058441558441559</v>
      </c>
      <c r="X10">
        <f t="shared" si="4"/>
        <v>-2.5442739079102674</v>
      </c>
      <c r="AA10">
        <f t="shared" si="9"/>
        <v>-1.6246217374857992</v>
      </c>
      <c r="AB10">
        <f>AA10</f>
        <v>-1.6246217374857992</v>
      </c>
    </row>
    <row r="11" spans="13:28" ht="12.75">
      <c r="M11">
        <f t="shared" si="5"/>
        <v>-1.5758441558441563</v>
      </c>
      <c r="N11">
        <f t="shared" si="0"/>
        <v>-0.27843368752459685</v>
      </c>
      <c r="O11">
        <f t="shared" si="6"/>
        <v>-0.7358441558441559</v>
      </c>
      <c r="P11">
        <f t="shared" si="1"/>
        <v>-0.7605273514364421</v>
      </c>
      <c r="R11">
        <v>-4.2</v>
      </c>
      <c r="S11">
        <f t="shared" si="2"/>
        <v>8.70509220779221</v>
      </c>
      <c r="U11">
        <f t="shared" si="7"/>
        <v>-1.215844155844156</v>
      </c>
      <c r="V11">
        <f t="shared" si="3"/>
        <v>1.1678473042109405</v>
      </c>
      <c r="W11">
        <f t="shared" si="8"/>
        <v>-1.0958441558441558</v>
      </c>
      <c r="X11">
        <f t="shared" si="4"/>
        <v>-2.206808343171975</v>
      </c>
      <c r="AA11">
        <f t="shared" si="9"/>
        <v>-1.6246217374857992</v>
      </c>
      <c r="AB11">
        <f>($C$2*AA11+$G$2)/($C$6*AA11+$G$6)</f>
        <v>-0.30351526562398945</v>
      </c>
    </row>
    <row r="12" spans="13:28" ht="12.75">
      <c r="M12">
        <f t="shared" si="5"/>
        <v>-1.6758441558441564</v>
      </c>
      <c r="N12">
        <f t="shared" si="0"/>
        <v>-0.3247888475161201</v>
      </c>
      <c r="O12">
        <f t="shared" si="6"/>
        <v>-0.6358441558441559</v>
      </c>
      <c r="P12">
        <f t="shared" si="1"/>
        <v>-0.7141721914449186</v>
      </c>
      <c r="R12">
        <v>-4</v>
      </c>
      <c r="S12">
        <f t="shared" si="2"/>
        <v>7.700292207792208</v>
      </c>
      <c r="U12">
        <f t="shared" si="7"/>
        <v>-1.225844155844156</v>
      </c>
      <c r="V12">
        <f t="shared" si="3"/>
        <v>0.9268004722550189</v>
      </c>
      <c r="W12">
        <f t="shared" si="8"/>
        <v>-1.0858441558441558</v>
      </c>
      <c r="X12">
        <f t="shared" si="4"/>
        <v>-1.9657615112160558</v>
      </c>
      <c r="AA12">
        <f t="shared" si="9"/>
        <v>-0.30351526562398945</v>
      </c>
      <c r="AB12">
        <f>AA12</f>
        <v>-0.30351526562398945</v>
      </c>
    </row>
    <row r="13" spans="13:28" ht="12.75">
      <c r="M13">
        <f t="shared" si="5"/>
        <v>-1.7758441558441564</v>
      </c>
      <c r="N13">
        <f t="shared" si="0"/>
        <v>-0.35619073009102326</v>
      </c>
      <c r="O13">
        <f t="shared" si="6"/>
        <v>-0.5358441558441559</v>
      </c>
      <c r="P13">
        <f t="shared" si="1"/>
        <v>-0.6827703088700157</v>
      </c>
      <c r="R13">
        <v>-3.8</v>
      </c>
      <c r="S13">
        <f t="shared" si="2"/>
        <v>6.757092207792206</v>
      </c>
      <c r="U13">
        <f t="shared" si="7"/>
        <v>-1.235844155844156</v>
      </c>
      <c r="V13">
        <f t="shared" si="3"/>
        <v>0.7460153482880759</v>
      </c>
      <c r="W13">
        <f t="shared" si="8"/>
        <v>-1.0758441558441558</v>
      </c>
      <c r="X13">
        <f t="shared" si="4"/>
        <v>-1.784976387249113</v>
      </c>
      <c r="AA13">
        <f t="shared" si="9"/>
        <v>-0.30351526562398945</v>
      </c>
      <c r="AB13">
        <f>($C$2*AA13+$G$2)/($C$6*AA13+$G$6)</f>
        <v>-0.6382605709173963</v>
      </c>
    </row>
    <row r="14" spans="13:28" ht="12.75">
      <c r="M14">
        <f t="shared" si="5"/>
        <v>-1.8758441558441565</v>
      </c>
      <c r="N14">
        <f t="shared" si="0"/>
        <v>-0.37886986750623103</v>
      </c>
      <c r="O14">
        <f t="shared" si="6"/>
        <v>-0.4358441558441559</v>
      </c>
      <c r="P14">
        <f t="shared" si="1"/>
        <v>-0.6600911714548078</v>
      </c>
      <c r="R14">
        <v>-3.6</v>
      </c>
      <c r="S14">
        <f t="shared" si="2"/>
        <v>5.875492207792208</v>
      </c>
      <c r="U14">
        <f t="shared" si="7"/>
        <v>-1.245844155844156</v>
      </c>
      <c r="V14">
        <f t="shared" si="3"/>
        <v>0.6054046963137871</v>
      </c>
      <c r="W14">
        <f t="shared" si="8"/>
        <v>-1.0658441558441558</v>
      </c>
      <c r="X14">
        <f t="shared" si="4"/>
        <v>-1.644365735274824</v>
      </c>
      <c r="AA14">
        <f t="shared" si="9"/>
        <v>-0.6382605709173963</v>
      </c>
      <c r="AB14">
        <f>AA14</f>
        <v>-0.6382605709173963</v>
      </c>
    </row>
    <row r="15" spans="13:28" ht="12.75">
      <c r="M15">
        <f t="shared" si="5"/>
        <v>-1.9758441558441566</v>
      </c>
      <c r="N15">
        <f t="shared" si="0"/>
        <v>-0.3960175079909004</v>
      </c>
      <c r="O15">
        <f t="shared" si="6"/>
        <v>-0.33584415584415594</v>
      </c>
      <c r="P15">
        <f t="shared" si="1"/>
        <v>-0.6429435309701386</v>
      </c>
      <c r="R15">
        <v>-3.4</v>
      </c>
      <c r="S15">
        <f t="shared" si="2"/>
        <v>5.055492207792207</v>
      </c>
      <c r="U15">
        <f t="shared" si="7"/>
        <v>-1.255844155844156</v>
      </c>
      <c r="V15">
        <f t="shared" si="3"/>
        <v>0.49291617473435695</v>
      </c>
      <c r="W15">
        <f t="shared" si="8"/>
        <v>-1.0558441558441558</v>
      </c>
      <c r="X15">
        <f t="shared" si="4"/>
        <v>-1.5318772136953929</v>
      </c>
      <c r="AA15">
        <f t="shared" si="9"/>
        <v>-0.6382605709173963</v>
      </c>
      <c r="AB15">
        <f>($C$2*AA15+$G$2)/($C$6*AA15+$G$6)</f>
        <v>-0.7150811381435194</v>
      </c>
    </row>
    <row r="16" spans="13:28" ht="12.75">
      <c r="M16">
        <f t="shared" si="5"/>
        <v>-2.0758441558441567</v>
      </c>
      <c r="N16">
        <f t="shared" si="0"/>
        <v>-0.4094374005441198</v>
      </c>
      <c r="O16">
        <f t="shared" si="6"/>
        <v>-0.23584415584415594</v>
      </c>
      <c r="P16">
        <f t="shared" si="1"/>
        <v>-0.6295236384169189</v>
      </c>
      <c r="R16">
        <v>-3.2</v>
      </c>
      <c r="S16">
        <f t="shared" si="2"/>
        <v>4.297092207792209</v>
      </c>
      <c r="U16">
        <f t="shared" si="7"/>
        <v>-1.265844155844156</v>
      </c>
      <c r="V16">
        <f t="shared" si="3"/>
        <v>0.40088011162391335</v>
      </c>
      <c r="W16">
        <f t="shared" si="8"/>
        <v>-1.0458441558441558</v>
      </c>
      <c r="X16">
        <f t="shared" si="4"/>
        <v>-1.4398411505849513</v>
      </c>
      <c r="AA16">
        <f t="shared" si="9"/>
        <v>-0.7150811381435194</v>
      </c>
      <c r="AB16">
        <f>AA16</f>
        <v>-0.7150811381435194</v>
      </c>
    </row>
    <row r="17" spans="13:28" ht="12.75">
      <c r="M17">
        <f t="shared" si="5"/>
        <v>-2.175844155844157</v>
      </c>
      <c r="N17">
        <f t="shared" si="0"/>
        <v>-0.42022594161631593</v>
      </c>
      <c r="O17">
        <f t="shared" si="6"/>
        <v>-0.13584415584415593</v>
      </c>
      <c r="P17">
        <f t="shared" si="1"/>
        <v>-0.6187350973447229</v>
      </c>
      <c r="R17">
        <v>-3</v>
      </c>
      <c r="S17">
        <f t="shared" si="2"/>
        <v>3.6002922077922075</v>
      </c>
      <c r="U17">
        <f t="shared" si="7"/>
        <v>-1.275844155844156</v>
      </c>
      <c r="V17">
        <f t="shared" si="3"/>
        <v>0.32418339236521043</v>
      </c>
      <c r="W17">
        <f t="shared" si="8"/>
        <v>-1.0358441558441558</v>
      </c>
      <c r="X17">
        <f t="shared" si="4"/>
        <v>-1.3631444313262482</v>
      </c>
      <c r="AA17">
        <f t="shared" si="9"/>
        <v>-0.7150811381435194</v>
      </c>
      <c r="AB17">
        <f>($C$2*AA17+$G$2)/($C$6*AA17+$G$6)</f>
        <v>-0.749172361481313</v>
      </c>
    </row>
    <row r="18" spans="13:28" ht="12.75">
      <c r="M18">
        <f t="shared" si="5"/>
        <v>-2.275844155844157</v>
      </c>
      <c r="N18">
        <f t="shared" si="0"/>
        <v>-0.4290879574970483</v>
      </c>
      <c r="O18">
        <f t="shared" si="6"/>
        <v>-0.03584415584415593</v>
      </c>
      <c r="P18">
        <f t="shared" si="1"/>
        <v>-0.6098730814639906</v>
      </c>
      <c r="R18">
        <v>-2.8</v>
      </c>
      <c r="S18">
        <f t="shared" si="2"/>
        <v>2.965092207792207</v>
      </c>
      <c r="U18">
        <f t="shared" si="7"/>
        <v>-1.285844155844156</v>
      </c>
      <c r="V18">
        <f t="shared" si="3"/>
        <v>0.25928616837707724</v>
      </c>
      <c r="W18">
        <f t="shared" si="8"/>
        <v>-1.0258441558441558</v>
      </c>
      <c r="X18">
        <f t="shared" si="4"/>
        <v>-1.2982472073381148</v>
      </c>
      <c r="AA18">
        <f t="shared" si="9"/>
        <v>-0.749172361481313</v>
      </c>
      <c r="AB18">
        <f>AA18</f>
        <v>-0.749172361481313</v>
      </c>
    </row>
    <row r="19" spans="13:28" ht="12.75">
      <c r="M19">
        <f t="shared" si="5"/>
        <v>-2.375844155844157</v>
      </c>
      <c r="N19">
        <f t="shared" si="0"/>
        <v>-0.43649718388913605</v>
      </c>
      <c r="O19">
        <f t="shared" si="6"/>
        <v>0.06415584415584408</v>
      </c>
      <c r="P19">
        <f t="shared" si="1"/>
        <v>-0.6024638550719027</v>
      </c>
      <c r="R19">
        <v>-2.6</v>
      </c>
      <c r="S19">
        <f t="shared" si="2"/>
        <v>2.3914922077922083</v>
      </c>
      <c r="U19">
        <f t="shared" si="7"/>
        <v>-1.295844155844156</v>
      </c>
      <c r="V19">
        <f t="shared" si="3"/>
        <v>0.20365997638724906</v>
      </c>
      <c r="W19">
        <f t="shared" si="8"/>
        <v>-1.0158441558441558</v>
      </c>
      <c r="X19">
        <f t="shared" si="4"/>
        <v>-1.2426210153482875</v>
      </c>
      <c r="AA19">
        <f t="shared" si="9"/>
        <v>-0.749172361481313</v>
      </c>
      <c r="AB19">
        <f>($C$2*AA19+$G$2)/($C$6*AA19+$G$6)</f>
        <v>-0.7684273872614678</v>
      </c>
    </row>
    <row r="20" spans="13:28" ht="12.75">
      <c r="M20">
        <f t="shared" si="5"/>
        <v>-2.475844155844157</v>
      </c>
      <c r="N20">
        <f t="shared" si="0"/>
        <v>-0.4427838002218167</v>
      </c>
      <c r="O20">
        <f t="shared" si="6"/>
        <v>0.16415584415584408</v>
      </c>
      <c r="P20">
        <f t="shared" si="1"/>
        <v>-0.5961772387392222</v>
      </c>
      <c r="R20">
        <v>-2.4</v>
      </c>
      <c r="S20">
        <f t="shared" si="2"/>
        <v>1.879492207792207</v>
      </c>
      <c r="U20">
        <f t="shared" si="7"/>
        <v>-1.305844155844156</v>
      </c>
      <c r="V20">
        <f t="shared" si="3"/>
        <v>0.15545060999606455</v>
      </c>
      <c r="W20">
        <f t="shared" si="8"/>
        <v>-1.0058441558441558</v>
      </c>
      <c r="X20">
        <f t="shared" si="4"/>
        <v>-1.1944116489571026</v>
      </c>
      <c r="AA20">
        <f t="shared" si="9"/>
        <v>-0.7684273872614678</v>
      </c>
      <c r="AB20">
        <f>AA20</f>
        <v>-0.7684273872614678</v>
      </c>
    </row>
    <row r="21" spans="13:28" ht="12.75">
      <c r="M21">
        <f t="shared" si="5"/>
        <v>-2.575844155844157</v>
      </c>
      <c r="N21">
        <f t="shared" si="0"/>
        <v>-0.44818497763440124</v>
      </c>
      <c r="O21">
        <f t="shared" si="6"/>
        <v>0.2641558441558441</v>
      </c>
      <c r="P21">
        <f t="shared" si="1"/>
        <v>-0.5907760613266373</v>
      </c>
      <c r="R21">
        <v>-2.2</v>
      </c>
      <c r="S21">
        <f t="shared" si="2"/>
        <v>1.4290922077922081</v>
      </c>
      <c r="U21">
        <f t="shared" si="7"/>
        <v>-1.315844155844156</v>
      </c>
      <c r="V21">
        <f t="shared" si="3"/>
        <v>0.11326741440377795</v>
      </c>
      <c r="W21">
        <f t="shared" si="8"/>
        <v>-0.9958441558441558</v>
      </c>
      <c r="X21">
        <f t="shared" si="4"/>
        <v>-1.152228453364816</v>
      </c>
      <c r="AA21">
        <f t="shared" si="9"/>
        <v>-0.7684273872614678</v>
      </c>
      <c r="AB21">
        <f>($C$2*AA21+$G$2)/($C$6*AA21+$G$6)</f>
        <v>-0.7808003115789853</v>
      </c>
    </row>
    <row r="22" spans="13:28" ht="12.75">
      <c r="M22">
        <f t="shared" si="5"/>
        <v>-2.6758441558441572</v>
      </c>
      <c r="N22">
        <f t="shared" si="0"/>
        <v>-0.4528754738084879</v>
      </c>
      <c r="O22">
        <f t="shared" si="6"/>
        <v>0.3641558441558441</v>
      </c>
      <c r="P22">
        <f t="shared" si="1"/>
        <v>-0.5860855651525507</v>
      </c>
      <c r="R22">
        <v>-2</v>
      </c>
      <c r="S22">
        <f t="shared" si="2"/>
        <v>1.0402922077922079</v>
      </c>
      <c r="U22">
        <f t="shared" si="7"/>
        <v>-1.325844155844156</v>
      </c>
      <c r="V22">
        <f t="shared" si="3"/>
        <v>0.07604694770470158</v>
      </c>
      <c r="W22">
        <f t="shared" si="8"/>
        <v>-0.9858441558441557</v>
      </c>
      <c r="X22">
        <f t="shared" si="4"/>
        <v>-1.1150079866657394</v>
      </c>
      <c r="AA22">
        <f t="shared" si="9"/>
        <v>-0.7808003115789853</v>
      </c>
      <c r="AB22">
        <f>AA22</f>
        <v>-0.7808003115789853</v>
      </c>
    </row>
    <row r="23" spans="13:28" ht="12.75">
      <c r="M23">
        <f t="shared" si="5"/>
        <v>-2.7758441558441573</v>
      </c>
      <c r="N23">
        <f t="shared" si="0"/>
        <v>-0.4569868963808356</v>
      </c>
      <c r="O23">
        <f t="shared" si="6"/>
        <v>0.4641558441558441</v>
      </c>
      <c r="P23">
        <f t="shared" si="1"/>
        <v>-0.5819741425802031</v>
      </c>
      <c r="R23">
        <v>-1.8</v>
      </c>
      <c r="S23">
        <f t="shared" si="2"/>
        <v>0.7130922077922078</v>
      </c>
      <c r="U23">
        <f t="shared" si="7"/>
        <v>-1.335844155844156</v>
      </c>
      <c r="V23">
        <f t="shared" si="3"/>
        <v>0.04296208841663371</v>
      </c>
      <c r="W23">
        <f t="shared" si="8"/>
        <v>-0.9758441558441557</v>
      </c>
      <c r="X23">
        <f t="shared" si="4"/>
        <v>-1.0819231273776724</v>
      </c>
      <c r="AA23">
        <f t="shared" si="9"/>
        <v>-0.7808003115789853</v>
      </c>
      <c r="AB23">
        <f>($C$2*AA23+$G$2)/($C$6*AA23+$G$6)</f>
        <v>-0.7894214103111584</v>
      </c>
    </row>
    <row r="24" spans="13:28" ht="12.75">
      <c r="M24">
        <f t="shared" si="5"/>
        <v>-2.8758441558441574</v>
      </c>
      <c r="N24">
        <f t="shared" si="0"/>
        <v>-0.46062024656104983</v>
      </c>
      <c r="O24">
        <f t="shared" si="6"/>
        <v>0.5641558441558441</v>
      </c>
      <c r="P24">
        <f t="shared" si="1"/>
        <v>-0.5783407923999889</v>
      </c>
      <c r="R24">
        <v>-1.6</v>
      </c>
      <c r="S24">
        <f t="shared" si="2"/>
        <v>0.4474922077922082</v>
      </c>
      <c r="U24">
        <f t="shared" si="7"/>
        <v>-1.345844155844156</v>
      </c>
      <c r="V24">
        <f t="shared" si="3"/>
        <v>0.013359845895730894</v>
      </c>
      <c r="W24">
        <f t="shared" si="8"/>
        <v>-0.9658441558441557</v>
      </c>
      <c r="X24">
        <f t="shared" si="4"/>
        <v>-1.0523208848567693</v>
      </c>
      <c r="AA24">
        <f t="shared" si="9"/>
        <v>-0.7894214103111584</v>
      </c>
      <c r="AB24">
        <f>AA24</f>
        <v>-0.7894214103111584</v>
      </c>
    </row>
    <row r="25" spans="13:28" ht="12.75">
      <c r="M25">
        <f t="shared" si="5"/>
        <v>-2.9758441558441575</v>
      </c>
      <c r="N25">
        <f t="shared" si="0"/>
        <v>-0.46385432749069105</v>
      </c>
      <c r="O25">
        <f t="shared" si="6"/>
        <v>0.664155844155844</v>
      </c>
      <c r="P25">
        <f t="shared" si="1"/>
        <v>-0.5751067114703476</v>
      </c>
      <c r="R25">
        <v>-1.4</v>
      </c>
      <c r="S25">
        <f t="shared" si="2"/>
        <v>0.2434922077922076</v>
      </c>
      <c r="U25">
        <f t="shared" si="7"/>
        <v>-1.355844155844156</v>
      </c>
      <c r="V25">
        <f t="shared" si="3"/>
        <v>-0.013282172373081628</v>
      </c>
      <c r="W25">
        <f t="shared" si="8"/>
        <v>-0.9558441558441557</v>
      </c>
      <c r="X25">
        <f t="shared" si="4"/>
        <v>-1.0256788665879566</v>
      </c>
      <c r="AA25">
        <f t="shared" si="9"/>
        <v>-0.7894214103111584</v>
      </c>
      <c r="AB25">
        <f>($C$2*AA25+$G$2)/($C$6*AA25+$G$6)</f>
        <v>-0.7957725091446017</v>
      </c>
    </row>
    <row r="26" spans="13:28" ht="12.75">
      <c r="M26">
        <f t="shared" si="5"/>
        <v>-3.0758441558441576</v>
      </c>
      <c r="N26">
        <f t="shared" si="0"/>
        <v>-0.46675152499016115</v>
      </c>
      <c r="O26">
        <f t="shared" si="6"/>
        <v>0.764155844155844</v>
      </c>
      <c r="P26">
        <f t="shared" si="1"/>
        <v>-0.5722095139708774</v>
      </c>
      <c r="R26">
        <v>-1.2</v>
      </c>
      <c r="S26">
        <f t="shared" si="2"/>
        <v>0.10109220779220751</v>
      </c>
      <c r="U26">
        <f t="shared" si="7"/>
        <v>-1.365844155844156</v>
      </c>
      <c r="V26">
        <f t="shared" si="3"/>
        <v>-0.037386855568673896</v>
      </c>
      <c r="W26">
        <f t="shared" si="8"/>
        <v>-0.9458441558441557</v>
      </c>
      <c r="X26">
        <f t="shared" si="4"/>
        <v>-1.0015741833923648</v>
      </c>
      <c r="AA26">
        <f t="shared" si="9"/>
        <v>-0.7957725091446017</v>
      </c>
      <c r="AB26">
        <f>AA26</f>
        <v>-0.7957725091446017</v>
      </c>
    </row>
    <row r="27" spans="13:28" ht="12.75">
      <c r="M27">
        <f t="shared" si="5"/>
        <v>-3.1758441558441577</v>
      </c>
      <c r="N27">
        <f t="shared" si="0"/>
        <v>-0.46936187125206014</v>
      </c>
      <c r="O27">
        <f t="shared" si="6"/>
        <v>0.864155844155844</v>
      </c>
      <c r="P27">
        <f t="shared" si="1"/>
        <v>-0.5695991677089784</v>
      </c>
      <c r="R27">
        <v>-1</v>
      </c>
      <c r="S27">
        <f t="shared" si="2"/>
        <v>0.02029220779220775</v>
      </c>
      <c r="U27">
        <f t="shared" si="7"/>
        <v>-1.375844155844156</v>
      </c>
      <c r="V27">
        <f t="shared" si="3"/>
        <v>-0.059300203928303305</v>
      </c>
      <c r="W27">
        <f t="shared" si="8"/>
        <v>-0.9358441558441557</v>
      </c>
      <c r="X27">
        <f t="shared" si="4"/>
        <v>-0.9796608350327354</v>
      </c>
      <c r="AA27">
        <f t="shared" si="9"/>
        <v>-0.7957725091446017</v>
      </c>
      <c r="AB27">
        <f>($C$2*AA27+$G$2)/($C$6*AA27+$G$6)</f>
        <v>-0.800645866292629</v>
      </c>
    </row>
    <row r="28" spans="13:28" ht="12.75">
      <c r="M28">
        <f t="shared" si="5"/>
        <v>-3.275844155844158</v>
      </c>
      <c r="N28">
        <f t="shared" si="0"/>
        <v>-0.47172595843264786</v>
      </c>
      <c r="O28">
        <f t="shared" si="6"/>
        <v>0.964155844155844</v>
      </c>
      <c r="P28">
        <f t="shared" si="1"/>
        <v>-0.5672350805283909</v>
      </c>
      <c r="R28">
        <v>-0.8</v>
      </c>
      <c r="S28">
        <f t="shared" si="2"/>
        <v>0.0010922077922078666</v>
      </c>
      <c r="AA28">
        <f t="shared" si="9"/>
        <v>-0.800645866292629</v>
      </c>
      <c r="AB28">
        <f>AA28</f>
        <v>-0.800645866292629</v>
      </c>
    </row>
    <row r="29" spans="13:28" ht="12.75">
      <c r="M29">
        <f t="shared" si="5"/>
        <v>-3.375844155844158</v>
      </c>
      <c r="N29">
        <f t="shared" si="0"/>
        <v>-0.4738770647861556</v>
      </c>
      <c r="O29">
        <f t="shared" si="6"/>
        <v>1.064155844155844</v>
      </c>
      <c r="P29">
        <f t="shared" si="1"/>
        <v>-0.5650839741748832</v>
      </c>
      <c r="R29">
        <v>-0.6</v>
      </c>
      <c r="S29">
        <f t="shared" si="2"/>
        <v>0.04349220779220769</v>
      </c>
      <c r="AA29">
        <f t="shared" si="9"/>
        <v>-0.800645866292629</v>
      </c>
      <c r="AB29">
        <f>($C$2*AA29+$G$2)/($C$6*AA29+$G$6)</f>
        <v>-0.8045034838346349</v>
      </c>
    </row>
    <row r="30" spans="13:28" ht="12.75">
      <c r="M30">
        <f t="shared" si="5"/>
        <v>-3.475844155844158</v>
      </c>
      <c r="N30">
        <f t="shared" si="0"/>
        <v>-0.47584273093677465</v>
      </c>
      <c r="O30">
        <f t="shared" si="6"/>
        <v>1.1641558441558442</v>
      </c>
      <c r="P30">
        <f t="shared" si="1"/>
        <v>-0.5631183080242641</v>
      </c>
      <c r="R30">
        <v>-0.4</v>
      </c>
      <c r="S30">
        <f t="shared" si="2"/>
        <v>0.14749220779220779</v>
      </c>
      <c r="AA30">
        <f t="shared" si="9"/>
        <v>-0.8045034838346349</v>
      </c>
      <c r="AB30">
        <f>AA30</f>
        <v>-0.8045034838346349</v>
      </c>
    </row>
    <row r="31" spans="13:28" ht="12.75">
      <c r="M31">
        <f t="shared" si="5"/>
        <v>-3.575844155844158</v>
      </c>
      <c r="N31">
        <f t="shared" si="0"/>
        <v>-0.4776459453394088</v>
      </c>
      <c r="O31">
        <f t="shared" si="6"/>
        <v>1.2641558441558443</v>
      </c>
      <c r="P31">
        <f t="shared" si="1"/>
        <v>-0.5613150936216299</v>
      </c>
      <c r="R31">
        <v>-0.2</v>
      </c>
      <c r="S31">
        <f t="shared" si="2"/>
        <v>0.31309220779220776</v>
      </c>
      <c r="AA31">
        <f t="shared" si="9"/>
        <v>-0.8045034838346349</v>
      </c>
      <c r="AB31">
        <f>($C$2*AA31+$G$2)/($C$6*AA31+$G$6)</f>
        <v>-0.8076329523953856</v>
      </c>
    </row>
    <row r="32" spans="13:28" ht="12.75">
      <c r="M32">
        <f t="shared" si="5"/>
        <v>-3.675844155844158</v>
      </c>
      <c r="N32">
        <f t="shared" si="0"/>
        <v>-0.4793060474878656</v>
      </c>
      <c r="O32">
        <f t="shared" si="6"/>
        <v>1.3641558441558443</v>
      </c>
      <c r="P32">
        <f t="shared" si="1"/>
        <v>-0.5596549914731732</v>
      </c>
      <c r="R32">
        <v>0</v>
      </c>
      <c r="S32">
        <f t="shared" si="2"/>
        <v>0.5402922077922078</v>
      </c>
      <c r="AA32">
        <f t="shared" si="9"/>
        <v>-0.8076329523953856</v>
      </c>
      <c r="AB32">
        <f>AA32</f>
        <v>-0.8076329523953856</v>
      </c>
    </row>
    <row r="33" spans="13:28" ht="12.75">
      <c r="M33">
        <f t="shared" si="5"/>
        <v>-3.7758441558441582</v>
      </c>
      <c r="N33">
        <f t="shared" si="0"/>
        <v>-0.48083942428147836</v>
      </c>
      <c r="O33">
        <f t="shared" si="6"/>
        <v>1.4641558441558444</v>
      </c>
      <c r="P33">
        <f t="shared" si="1"/>
        <v>-0.5581216146795605</v>
      </c>
      <c r="R33">
        <v>0.2</v>
      </c>
      <c r="S33">
        <f t="shared" si="2"/>
        <v>0.8290922077922078</v>
      </c>
      <c r="AA33">
        <f t="shared" si="9"/>
        <v>-0.8076329523953856</v>
      </c>
      <c r="AB33">
        <f>($C$2*AA33+$G$2)/($C$6*AA33+$G$6)</f>
        <v>-0.8102226564904282</v>
      </c>
    </row>
    <row r="34" spans="13:28" ht="12.75">
      <c r="M34">
        <f t="shared" si="5"/>
        <v>-3.8758441558441583</v>
      </c>
      <c r="N34">
        <f t="shared" si="0"/>
        <v>-0.48226005278144307</v>
      </c>
      <c r="O34">
        <f t="shared" si="6"/>
        <v>1.5641558441558445</v>
      </c>
      <c r="P34">
        <f t="shared" si="1"/>
        <v>-0.5567009861795957</v>
      </c>
      <c r="R34">
        <v>0.4</v>
      </c>
      <c r="S34">
        <f t="shared" si="2"/>
        <v>1.1794922077922076</v>
      </c>
      <c r="AA34">
        <f t="shared" si="9"/>
        <v>-0.8102226564904282</v>
      </c>
      <c r="AB34">
        <f>AA34</f>
        <v>-0.8102226564904282</v>
      </c>
    </row>
    <row r="35" spans="13:28" ht="12.75">
      <c r="M35">
        <f t="shared" si="5"/>
        <v>-3.9758441558441584</v>
      </c>
      <c r="N35">
        <f t="shared" si="0"/>
        <v>-0.4835799274870841</v>
      </c>
      <c r="O35">
        <f t="shared" si="6"/>
        <v>1.6641558441558446</v>
      </c>
      <c r="P35">
        <f t="shared" si="1"/>
        <v>-0.5553811114739547</v>
      </c>
      <c r="R35">
        <v>0.6</v>
      </c>
      <c r="S35">
        <f t="shared" si="2"/>
        <v>1.5914922077922076</v>
      </c>
      <c r="AA35">
        <f t="shared" si="9"/>
        <v>-0.8102226564904282</v>
      </c>
      <c r="AB35">
        <f>($C$2*AA35+$G$2)/($C$6*AA35+$G$6)</f>
        <v>-0.8124011555254244</v>
      </c>
    </row>
    <row r="36" spans="13:28" ht="12.75">
      <c r="M36">
        <f t="shared" si="5"/>
        <v>-4.075844155844158</v>
      </c>
      <c r="N36">
        <f t="shared" si="0"/>
        <v>-0.4848093998156263</v>
      </c>
      <c r="O36">
        <f t="shared" si="6"/>
        <v>1.7641558441558447</v>
      </c>
      <c r="P36">
        <f t="shared" si="1"/>
        <v>-0.5541516391454124</v>
      </c>
      <c r="R36">
        <v>0.80000000000001</v>
      </c>
      <c r="S36">
        <f t="shared" si="2"/>
        <v>2.065092207792233</v>
      </c>
      <c r="AA36">
        <f t="shared" si="9"/>
        <v>-0.8124011555254244</v>
      </c>
      <c r="AB36">
        <f>AA36</f>
        <v>-0.8124011555254244</v>
      </c>
    </row>
    <row r="37" spans="13:28" ht="12.75">
      <c r="M37">
        <f t="shared" si="5"/>
        <v>-4.175844155844158</v>
      </c>
      <c r="N37">
        <f t="shared" si="0"/>
        <v>-0.48595745013565594</v>
      </c>
      <c r="O37">
        <f t="shared" si="6"/>
        <v>1.8641558441558448</v>
      </c>
      <c r="P37">
        <f t="shared" si="1"/>
        <v>-0.5530035888253828</v>
      </c>
      <c r="R37">
        <v>1.00000000000001</v>
      </c>
      <c r="S37">
        <f t="shared" si="2"/>
        <v>2.600292207792236</v>
      </c>
      <c r="AA37">
        <f t="shared" si="9"/>
        <v>-0.8124011555254244</v>
      </c>
      <c r="AB37">
        <f>($C$2*AA37+$G$2)/($C$6*AA37+$G$6)</f>
        <v>-0.8142591853072574</v>
      </c>
    </row>
    <row r="38" spans="13:28" ht="12.75">
      <c r="M38">
        <f t="shared" si="5"/>
        <v>-4.275844155844157</v>
      </c>
      <c r="N38">
        <f t="shared" si="0"/>
        <v>-0.48703190748645275</v>
      </c>
      <c r="O38">
        <f t="shared" si="6"/>
        <v>1.9641558441558449</v>
      </c>
      <c r="P38">
        <f t="shared" si="1"/>
        <v>-0.5519291314745858</v>
      </c>
      <c r="R38">
        <v>1.20000000000001</v>
      </c>
      <c r="S38">
        <f t="shared" si="2"/>
        <v>3.1970922077922395</v>
      </c>
      <c r="AA38">
        <f t="shared" si="9"/>
        <v>-0.8142591853072574</v>
      </c>
      <c r="AB38">
        <f>AA38</f>
        <v>-0.8142591853072574</v>
      </c>
    </row>
    <row r="39" spans="13:28" ht="12.75">
      <c r="M39">
        <f t="shared" si="5"/>
        <v>-4.375844155844157</v>
      </c>
      <c r="N39">
        <f aca="true" t="shared" si="10" ref="N39:N70">($C$2*M39+$G$2)/($C$6*M39+$G$6)</f>
        <v>-0.48803962835583375</v>
      </c>
      <c r="O39">
        <f t="shared" si="6"/>
        <v>2.0641558441558447</v>
      </c>
      <c r="P39">
        <f aca="true" t="shared" si="11" ref="P39:P70">($C$2*O39+$G$2)/($C$6*O39+$G$6)</f>
        <v>-0.5509214106052048</v>
      </c>
      <c r="R39">
        <v>1.40000000000001</v>
      </c>
      <c r="S39">
        <f aca="true" t="shared" si="12" ref="S39:S57">$C$6*R39*R39+($G$6-$C$2)*R39-$G$2</f>
        <v>3.8554922077922424</v>
      </c>
      <c r="AA39">
        <f t="shared" si="9"/>
        <v>-0.8142591853072574</v>
      </c>
      <c r="AB39">
        <f>($C$2*AA39+$G$2)/($C$6*AA39+$G$6)</f>
        <v>-0.8158626151633609</v>
      </c>
    </row>
    <row r="40" spans="13:28" ht="12.75">
      <c r="M40">
        <f aca="true" t="shared" si="13" ref="M40:M71">M39-0.1</f>
        <v>-4.475844155844157</v>
      </c>
      <c r="N40">
        <f t="shared" si="10"/>
        <v>-0.48898664314874607</v>
      </c>
      <c r="O40">
        <f aca="true" t="shared" si="14" ref="O40:O71">O39+0.1</f>
        <v>2.164155844155845</v>
      </c>
      <c r="P40">
        <f t="shared" si="11"/>
        <v>-0.5499743958122927</v>
      </c>
      <c r="R40">
        <v>1.60000000000001</v>
      </c>
      <c r="S40">
        <f t="shared" si="12"/>
        <v>4.575492207792245</v>
      </c>
      <c r="AA40">
        <f aca="true" t="shared" si="15" ref="AA40:AA71">AB39</f>
        <v>-0.8158626151633609</v>
      </c>
      <c r="AB40">
        <f>AA40</f>
        <v>-0.8158626151633609</v>
      </c>
    </row>
    <row r="41" spans="13:28" ht="12.75">
      <c r="M41">
        <f t="shared" si="13"/>
        <v>-4.575844155844156</v>
      </c>
      <c r="N41">
        <f t="shared" si="10"/>
        <v>-0.4898782769596165</v>
      </c>
      <c r="O41">
        <f t="shared" si="14"/>
        <v>2.264155844155845</v>
      </c>
      <c r="P41">
        <f t="shared" si="11"/>
        <v>-0.5490827620014221</v>
      </c>
      <c r="R41">
        <v>1.80000000000001</v>
      </c>
      <c r="S41">
        <f t="shared" si="12"/>
        <v>5.357092207792248</v>
      </c>
      <c r="AA41">
        <f t="shared" si="15"/>
        <v>-0.8158626151633609</v>
      </c>
      <c r="AB41">
        <f>($C$2*AA41+$G$2)/($C$6*AA41+$G$6)</f>
        <v>-0.8172604201738352</v>
      </c>
    </row>
    <row r="42" spans="13:28" ht="12.75">
      <c r="M42">
        <f t="shared" si="13"/>
        <v>-4.675844155844156</v>
      </c>
      <c r="N42">
        <f t="shared" si="10"/>
        <v>-0.4907192497585059</v>
      </c>
      <c r="O42">
        <f t="shared" si="14"/>
        <v>2.364155844155845</v>
      </c>
      <c r="P42">
        <f t="shared" si="11"/>
        <v>-0.5482417892025329</v>
      </c>
      <c r="R42">
        <v>2.00000000000001</v>
      </c>
      <c r="S42">
        <f t="shared" si="12"/>
        <v>6.200292207792252</v>
      </c>
      <c r="AA42">
        <f t="shared" si="15"/>
        <v>-0.8172604201738352</v>
      </c>
      <c r="AB42">
        <f>AA42</f>
        <v>-0.8172604201738352</v>
      </c>
    </row>
    <row r="43" spans="13:28" ht="12.75">
      <c r="M43">
        <f t="shared" si="13"/>
        <v>-4.775844155844156</v>
      </c>
      <c r="N43">
        <f t="shared" si="10"/>
        <v>-0.49151375997182106</v>
      </c>
      <c r="O43">
        <f t="shared" si="14"/>
        <v>2.464155844155845</v>
      </c>
      <c r="P43">
        <f t="shared" si="11"/>
        <v>-0.5474472789892176</v>
      </c>
      <c r="R43">
        <v>2.20000000000001</v>
      </c>
      <c r="S43">
        <f t="shared" si="12"/>
        <v>7.105092207792254</v>
      </c>
      <c r="AA43">
        <f t="shared" si="15"/>
        <v>-0.8172604201738352</v>
      </c>
      <c r="AB43">
        <f>($C$2*AA43+$G$2)/($C$6*AA43+$G$6)</f>
        <v>-0.8184897711241504</v>
      </c>
    </row>
    <row r="44" spans="13:28" ht="12.75">
      <c r="M44">
        <f t="shared" si="13"/>
        <v>-4.875844155844155</v>
      </c>
      <c r="N44">
        <f t="shared" si="10"/>
        <v>-0.49226555458227</v>
      </c>
      <c r="O44">
        <f t="shared" si="14"/>
        <v>2.564155844155845</v>
      </c>
      <c r="P44">
        <f t="shared" si="11"/>
        <v>-0.5466954843787688</v>
      </c>
      <c r="R44">
        <v>2.40000000000001</v>
      </c>
      <c r="S44">
        <f t="shared" si="12"/>
        <v>8.071492207792257</v>
      </c>
      <c r="AA44">
        <f t="shared" si="15"/>
        <v>-0.8184897711241504</v>
      </c>
      <c r="AB44">
        <f>AA44</f>
        <v>-0.8184897711241504</v>
      </c>
    </row>
    <row r="45" spans="13:28" ht="12.75">
      <c r="M45">
        <f t="shared" si="13"/>
        <v>-4.975844155844155</v>
      </c>
      <c r="N45">
        <f t="shared" si="10"/>
        <v>-0.4929779882183497</v>
      </c>
      <c r="O45">
        <f t="shared" si="14"/>
        <v>2.6641558441558453</v>
      </c>
      <c r="P45">
        <f t="shared" si="11"/>
        <v>-0.5459830507426888</v>
      </c>
      <c r="R45">
        <v>2.60000000000001</v>
      </c>
      <c r="S45">
        <f t="shared" si="12"/>
        <v>9.09949220779226</v>
      </c>
      <c r="AA45">
        <f t="shared" si="15"/>
        <v>-0.8184897711241504</v>
      </c>
      <c r="AB45">
        <f>($C$2*AA45+$G$2)/($C$6*AA45+$G$6)</f>
        <v>-0.8195793888208827</v>
      </c>
    </row>
    <row r="46" spans="13:28" ht="12.75">
      <c r="M46">
        <f t="shared" si="13"/>
        <v>-5.0758441558441545</v>
      </c>
      <c r="N46">
        <f t="shared" si="10"/>
        <v>-0.4936540731995276</v>
      </c>
      <c r="O46">
        <f t="shared" si="14"/>
        <v>2.7641558441558454</v>
      </c>
      <c r="P46">
        <f t="shared" si="11"/>
        <v>-0.545306965761511</v>
      </c>
      <c r="R46">
        <v>2.80000000000001</v>
      </c>
      <c r="S46">
        <f t="shared" si="12"/>
        <v>10.189092207792264</v>
      </c>
      <c r="AA46">
        <f t="shared" si="15"/>
        <v>-0.8195793888208827</v>
      </c>
      <c r="AB46">
        <f>AA46</f>
        <v>-0.8195793888208827</v>
      </c>
    </row>
    <row r="47" spans="13:28" ht="12.75">
      <c r="M47">
        <f t="shared" si="13"/>
        <v>-5.175844155844154</v>
      </c>
      <c r="N47">
        <f t="shared" si="10"/>
        <v>-0.49429652211199</v>
      </c>
      <c r="O47">
        <f t="shared" si="14"/>
        <v>2.8641558441558455</v>
      </c>
      <c r="P47">
        <f t="shared" si="11"/>
        <v>-0.5446645168490486</v>
      </c>
      <c r="R47">
        <v>3.00000000000001</v>
      </c>
      <c r="S47">
        <f t="shared" si="12"/>
        <v>11.340292207792269</v>
      </c>
      <c r="AA47">
        <f t="shared" si="15"/>
        <v>-0.8195793888208827</v>
      </c>
      <c r="AB47">
        <f>($C$2*AA47+$G$2)/($C$6*AA47+$G$6)</f>
        <v>-0.8205518161188637</v>
      </c>
    </row>
    <row r="48" spans="13:28" ht="12.75">
      <c r="M48">
        <f t="shared" si="13"/>
        <v>-5.275844155844154</v>
      </c>
      <c r="N48">
        <f t="shared" si="10"/>
        <v>-0.49490778418404174</v>
      </c>
      <c r="O48">
        <f t="shared" si="14"/>
        <v>2.9641558441558455</v>
      </c>
      <c r="P48">
        <f t="shared" si="11"/>
        <v>-0.5440532547769968</v>
      </c>
      <c r="R48">
        <v>3.20000000000001</v>
      </c>
      <c r="S48">
        <f t="shared" si="12"/>
        <v>12.553092207792268</v>
      </c>
      <c r="AA48">
        <f t="shared" si="15"/>
        <v>-0.8205518161188637</v>
      </c>
      <c r="AB48">
        <f>AA48</f>
        <v>-0.8205518161188637</v>
      </c>
    </row>
    <row r="49" spans="13:28" ht="12.75">
      <c r="M49">
        <f t="shared" si="13"/>
        <v>-5.375844155844153</v>
      </c>
      <c r="N49">
        <f t="shared" si="10"/>
        <v>-0.4954900764896455</v>
      </c>
      <c r="O49">
        <f t="shared" si="14"/>
        <v>3.0641558441558456</v>
      </c>
      <c r="P49">
        <f t="shared" si="11"/>
        <v>-0.5434709624713931</v>
      </c>
      <c r="R49">
        <v>3.40000000000001</v>
      </c>
      <c r="S49">
        <f t="shared" si="12"/>
        <v>13.827492207792274</v>
      </c>
      <c r="AA49">
        <f t="shared" si="15"/>
        <v>-0.8205518161188637</v>
      </c>
      <c r="AB49">
        <f>($C$2*AA49+$G$2)/($C$6*AA49+$G$6)</f>
        <v>-0.821424994276556</v>
      </c>
    </row>
    <row r="50" spans="13:28" ht="12.75">
      <c r="M50">
        <f t="shared" si="13"/>
        <v>-5.475844155844153</v>
      </c>
      <c r="N50">
        <f t="shared" si="10"/>
        <v>-0.49604541081813786</v>
      </c>
      <c r="O50">
        <f t="shared" si="14"/>
        <v>3.1641558441558457</v>
      </c>
      <c r="P50">
        <f t="shared" si="11"/>
        <v>-0.5429156281429007</v>
      </c>
      <c r="R50">
        <v>3.60000000000001</v>
      </c>
      <c r="S50">
        <f t="shared" si="12"/>
        <v>15.163492207792276</v>
      </c>
      <c r="AA50">
        <f t="shared" si="15"/>
        <v>-0.821424994276556</v>
      </c>
      <c r="AB50">
        <f>AA50</f>
        <v>-0.821424994276556</v>
      </c>
    </row>
    <row r="51" spans="13:28" ht="12.75">
      <c r="M51">
        <f t="shared" si="13"/>
        <v>-5.575844155844153</v>
      </c>
      <c r="N51">
        <f t="shared" si="10"/>
        <v>-0.4965756168964724</v>
      </c>
      <c r="O51">
        <f t="shared" si="14"/>
        <v>3.264155844155846</v>
      </c>
      <c r="P51">
        <f t="shared" si="11"/>
        <v>-0.5423854220645663</v>
      </c>
      <c r="R51">
        <v>3.80000000000001</v>
      </c>
      <c r="S51">
        <f t="shared" si="12"/>
        <v>16.56109220779228</v>
      </c>
      <c r="AA51">
        <f t="shared" si="15"/>
        <v>-0.821424994276556</v>
      </c>
      <c r="AB51">
        <f>($C$2*AA51+$G$2)/($C$6*AA51+$G$6)</f>
        <v>-0.8222133800825364</v>
      </c>
    </row>
    <row r="52" spans="13:28" ht="12.75">
      <c r="M52">
        <f t="shared" si="13"/>
        <v>-5.675844155844152</v>
      </c>
      <c r="N52">
        <f t="shared" si="10"/>
        <v>-0.49708236252886273</v>
      </c>
      <c r="O52">
        <f t="shared" si="14"/>
        <v>3.364155844155846</v>
      </c>
      <c r="P52">
        <f t="shared" si="11"/>
        <v>-0.5418786764321759</v>
      </c>
      <c r="R52">
        <v>4.00000000000001</v>
      </c>
      <c r="S52">
        <f t="shared" si="12"/>
        <v>18.020292207792284</v>
      </c>
      <c r="AA52">
        <f t="shared" si="15"/>
        <v>-0.8222133800825364</v>
      </c>
      <c r="AB52">
        <f>AA52</f>
        <v>-0.8222133800825364</v>
      </c>
    </row>
    <row r="53" spans="13:28" ht="12.75">
      <c r="M53">
        <f t="shared" si="13"/>
        <v>-5.775844155844152</v>
      </c>
      <c r="N53">
        <f t="shared" si="10"/>
        <v>-0.49756717112088994</v>
      </c>
      <c r="O53">
        <f t="shared" si="14"/>
        <v>3.464155844155846</v>
      </c>
      <c r="P53">
        <f t="shared" si="11"/>
        <v>-0.5413938678401488</v>
      </c>
      <c r="R53">
        <v>4.20000000000001</v>
      </c>
      <c r="S53">
        <f t="shared" si="12"/>
        <v>19.541092207792286</v>
      </c>
      <c r="AA53">
        <f t="shared" si="15"/>
        <v>-0.8222133800825364</v>
      </c>
      <c r="AB53">
        <f>($C$2*AA53+$G$2)/($C$6*AA53+$G$6)</f>
        <v>-0.8229287526070215</v>
      </c>
    </row>
    <row r="54" spans="13:28" ht="12.75">
      <c r="M54">
        <f t="shared" si="13"/>
        <v>-5.875844155844152</v>
      </c>
      <c r="N54">
        <f t="shared" si="10"/>
        <v>-0.49803143697596675</v>
      </c>
      <c r="O54">
        <f t="shared" si="14"/>
        <v>3.564155844155846</v>
      </c>
      <c r="P54">
        <f t="shared" si="11"/>
        <v>-0.5409296019850718</v>
      </c>
      <c r="R54">
        <v>4.40000000000001</v>
      </c>
      <c r="S54">
        <f t="shared" si="12"/>
        <v>21.123492207792292</v>
      </c>
      <c r="AA54">
        <f t="shared" si="15"/>
        <v>-0.8229287526070215</v>
      </c>
      <c r="AB54">
        <f>AA54</f>
        <v>-0.8229287526070215</v>
      </c>
    </row>
    <row r="55" spans="13:28" ht="12.75">
      <c r="M55">
        <f t="shared" si="13"/>
        <v>-5.975844155844151</v>
      </c>
      <c r="N55">
        <f t="shared" si="10"/>
        <v>-0.4984764386876796</v>
      </c>
      <c r="O55">
        <f t="shared" si="14"/>
        <v>3.664155844155846</v>
      </c>
      <c r="P55">
        <f t="shared" si="11"/>
        <v>-0.5404846002733591</v>
      </c>
      <c r="R55">
        <v>4.60000000000001</v>
      </c>
      <c r="S55">
        <f t="shared" si="12"/>
        <v>22.767492207792298</v>
      </c>
      <c r="AA55">
        <f t="shared" si="15"/>
        <v>-0.8229287526070215</v>
      </c>
      <c r="AB55">
        <f>($C$2*AA55+$G$2)/($C$6*AA55+$G$6)</f>
        <v>-0.8235808057306422</v>
      </c>
    </row>
    <row r="56" spans="13:28" ht="12.75">
      <c r="M56">
        <f t="shared" si="13"/>
        <v>-6.075844155844151</v>
      </c>
      <c r="N56">
        <f t="shared" si="10"/>
        <v>-0.4989033508989162</v>
      </c>
      <c r="O56">
        <f t="shared" si="14"/>
        <v>3.7641558441558463</v>
      </c>
      <c r="P56">
        <f t="shared" si="11"/>
        <v>-0.5400576880621225</v>
      </c>
      <c r="R56">
        <v>4.80000000000001</v>
      </c>
      <c r="S56">
        <f t="shared" si="12"/>
        <v>24.473092207792295</v>
      </c>
      <c r="AA56">
        <f t="shared" si="15"/>
        <v>-0.8235808057306422</v>
      </c>
      <c r="AB56">
        <f>AA56</f>
        <v>-0.8235808057306422</v>
      </c>
    </row>
    <row r="57" spans="13:28" ht="12.75">
      <c r="M57">
        <f t="shared" si="13"/>
        <v>-6.175844155844151</v>
      </c>
      <c r="N57">
        <f t="shared" si="10"/>
        <v>-0.49931325465552173</v>
      </c>
      <c r="O57">
        <f t="shared" si="14"/>
        <v>3.8641558441558463</v>
      </c>
      <c r="P57">
        <f t="shared" si="11"/>
        <v>-0.5396477843055169</v>
      </c>
      <c r="R57">
        <v>5</v>
      </c>
      <c r="S57">
        <f t="shared" si="12"/>
        <v>26.24029220779221</v>
      </c>
      <c r="AA57">
        <f t="shared" si="15"/>
        <v>-0.8235808057306422</v>
      </c>
      <c r="AB57">
        <f>($C$2*AA57+$G$2)/($C$6*AA57+$G$6)</f>
        <v>-0.8241775900027432</v>
      </c>
    </row>
    <row r="58" spans="13:28" ht="12.75">
      <c r="M58">
        <f t="shared" si="13"/>
        <v>-6.27584415584415</v>
      </c>
      <c r="N58">
        <f t="shared" si="10"/>
        <v>-0.49970714654663506</v>
      </c>
      <c r="O58">
        <f t="shared" si="14"/>
        <v>3.9641558441558464</v>
      </c>
      <c r="P58">
        <f t="shared" si="11"/>
        <v>-0.5392538924144037</v>
      </c>
      <c r="AA58">
        <f t="shared" si="15"/>
        <v>-0.8241775900027432</v>
      </c>
      <c r="AB58">
        <f>AA58</f>
        <v>-0.8241775900027432</v>
      </c>
    </row>
    <row r="59" spans="13:28" ht="12.75">
      <c r="M59">
        <f t="shared" si="13"/>
        <v>-6.37584415584415</v>
      </c>
      <c r="N59">
        <f t="shared" si="10"/>
        <v>-0.5000859467944105</v>
      </c>
      <c r="O59">
        <f t="shared" si="14"/>
        <v>4.064155844155846</v>
      </c>
      <c r="P59">
        <f t="shared" si="11"/>
        <v>-0.538875092166628</v>
      </c>
      <c r="AA59">
        <f t="shared" si="15"/>
        <v>-0.8241775900027432</v>
      </c>
      <c r="AB59">
        <f>($C$2*AA59+$G$2)/($C$6*AA59+$G$6)</f>
        <v>-0.8247258467104446</v>
      </c>
    </row>
    <row r="60" spans="13:28" ht="12.75">
      <c r="M60">
        <f t="shared" si="13"/>
        <v>-6.4758441558441495</v>
      </c>
      <c r="N60">
        <f t="shared" si="10"/>
        <v>-0.5004505064313675</v>
      </c>
      <c r="O60">
        <f t="shared" si="14"/>
        <v>4.164155844155846</v>
      </c>
      <c r="P60">
        <f t="shared" si="11"/>
        <v>-0.5385105325296712</v>
      </c>
      <c r="AA60">
        <f t="shared" si="15"/>
        <v>-0.8247258467104446</v>
      </c>
      <c r="AB60">
        <f>AA60</f>
        <v>-0.8247258467104446</v>
      </c>
    </row>
    <row r="61" spans="13:28" ht="12.75">
      <c r="M61">
        <f t="shared" si="13"/>
        <v>-6.575844155844149</v>
      </c>
      <c r="N61">
        <f t="shared" si="10"/>
        <v>-0.5008016136831968</v>
      </c>
      <c r="O61">
        <f t="shared" si="14"/>
        <v>4.264155844155845</v>
      </c>
      <c r="P61">
        <f t="shared" si="11"/>
        <v>-0.5381594252778418</v>
      </c>
      <c r="AA61">
        <f t="shared" si="15"/>
        <v>-0.8247258467104446</v>
      </c>
      <c r="AB61">
        <f>($C$2*AA61+$G$2)/($C$6*AA61+$G$6)</f>
        <v>-0.8252312636370598</v>
      </c>
    </row>
    <row r="62" spans="13:28" ht="12.75">
      <c r="M62">
        <f t="shared" si="13"/>
        <v>-6.675844155844149</v>
      </c>
      <c r="N62">
        <f t="shared" si="10"/>
        <v>-0.5011399996577861</v>
      </c>
      <c r="O62">
        <f t="shared" si="14"/>
        <v>4.364155844155845</v>
      </c>
      <c r="P62">
        <f t="shared" si="11"/>
        <v>-0.5378210393032526</v>
      </c>
      <c r="AA62">
        <f t="shared" si="15"/>
        <v>-0.8252312636370598</v>
      </c>
      <c r="AB62">
        <f>AA62</f>
        <v>-0.8252312636370598</v>
      </c>
    </row>
    <row r="63" spans="13:28" ht="12.75">
      <c r="M63">
        <f t="shared" si="13"/>
        <v>-6.7758441558441485</v>
      </c>
      <c r="N63">
        <f t="shared" si="10"/>
        <v>-0.5014663434268739</v>
      </c>
      <c r="O63">
        <f t="shared" si="14"/>
        <v>4.464155844155845</v>
      </c>
      <c r="P63">
        <f t="shared" si="11"/>
        <v>-0.5374946955341648</v>
      </c>
      <c r="AA63">
        <f t="shared" si="15"/>
        <v>-0.8252312636370598</v>
      </c>
      <c r="AB63">
        <f>($C$2*AA63+$G$2)/($C$6*AA63+$G$6)</f>
        <v>-0.8256986731212764</v>
      </c>
    </row>
    <row r="64" spans="13:28" ht="12.75">
      <c r="M64">
        <f t="shared" si="13"/>
        <v>-6.875844155844148</v>
      </c>
      <c r="N64">
        <f t="shared" si="10"/>
        <v>-0.5017812765746649</v>
      </c>
      <c r="O64">
        <f t="shared" si="14"/>
        <v>4.564155844155844</v>
      </c>
      <c r="P64">
        <f t="shared" si="11"/>
        <v>-0.5371797623863738</v>
      </c>
      <c r="AA64">
        <f t="shared" si="15"/>
        <v>-0.8256986731212764</v>
      </c>
      <c r="AB64">
        <f>AA64</f>
        <v>-0.8256986731212764</v>
      </c>
    </row>
    <row r="65" spans="13:28" ht="12.75">
      <c r="M65">
        <f t="shared" si="13"/>
        <v>-6.975844155844148</v>
      </c>
      <c r="N65">
        <f t="shared" si="10"/>
        <v>-0.5020853872775146</v>
      </c>
      <c r="O65">
        <f t="shared" si="14"/>
        <v>4.664155844155844</v>
      </c>
      <c r="P65">
        <f t="shared" si="11"/>
        <v>-0.5368756516835241</v>
      </c>
      <c r="AA65">
        <f t="shared" si="15"/>
        <v>-0.8256986731212764</v>
      </c>
      <c r="AB65">
        <f>($C$2*AA65+$G$2)/($C$6*AA65+$G$6)</f>
        <v>-0.8261322070532586</v>
      </c>
    </row>
    <row r="66" spans="13:28" ht="12.75">
      <c r="M66">
        <f t="shared" si="13"/>
        <v>-7.075844155844147</v>
      </c>
      <c r="N66">
        <f t="shared" si="10"/>
        <v>-0.5023792239701328</v>
      </c>
      <c r="O66">
        <f t="shared" si="14"/>
        <v>4.764155844155844</v>
      </c>
      <c r="P66">
        <f t="shared" si="11"/>
        <v>-0.5365818149909057</v>
      </c>
      <c r="AA66">
        <f t="shared" si="15"/>
        <v>-0.8261322070532586</v>
      </c>
      <c r="AB66">
        <f>AA66</f>
        <v>-0.8261322070532586</v>
      </c>
    </row>
    <row r="67" spans="13:28" ht="12.75">
      <c r="M67">
        <f t="shared" si="13"/>
        <v>-7.175844155844147</v>
      </c>
      <c r="N67">
        <f t="shared" si="10"/>
        <v>-0.5026632986463851</v>
      </c>
      <c r="O67">
        <f t="shared" si="14"/>
        <v>4.864155844155843</v>
      </c>
      <c r="P67">
        <f t="shared" si="11"/>
        <v>-0.5362977403146536</v>
      </c>
      <c r="AA67">
        <f t="shared" si="15"/>
        <v>-0.8261322070532586</v>
      </c>
      <c r="AB67">
        <f>($C$2*AA67+$G$2)/($C$6*AA67+$G$6)</f>
        <v>-0.8265354193491729</v>
      </c>
    </row>
    <row r="68" spans="13:28" ht="12.75">
      <c r="M68">
        <f t="shared" si="13"/>
        <v>-7.275844155844147</v>
      </c>
      <c r="N68">
        <f t="shared" si="10"/>
        <v>-0.5029380898364854</v>
      </c>
      <c r="O68">
        <f t="shared" si="14"/>
        <v>4.964155844155843</v>
      </c>
      <c r="P68">
        <f t="shared" si="11"/>
        <v>-0.5360229491245534</v>
      </c>
      <c r="AA68">
        <f t="shared" si="15"/>
        <v>-0.8265354193491729</v>
      </c>
      <c r="AB68">
        <f>AA68</f>
        <v>-0.8265354193491729</v>
      </c>
    </row>
    <row r="69" spans="13:28" ht="12.75">
      <c r="M69">
        <f t="shared" si="13"/>
        <v>-7.375844155844146</v>
      </c>
      <c r="N69">
        <f t="shared" si="10"/>
        <v>-0.5032040452970002</v>
      </c>
      <c r="O69">
        <f t="shared" si="14"/>
        <v>5.0641558441558425</v>
      </c>
      <c r="P69">
        <f t="shared" si="11"/>
        <v>-0.5357569936640383</v>
      </c>
      <c r="AA69">
        <f t="shared" si="15"/>
        <v>-0.8265354193491729</v>
      </c>
      <c r="AB69">
        <f>($C$2*AA69+$G$2)/($C$6*AA69+$G$6)</f>
        <v>-0.8269113835961756</v>
      </c>
    </row>
    <row r="70" spans="13:28" ht="12.75">
      <c r="M70">
        <f t="shared" si="13"/>
        <v>-7.475844155844146</v>
      </c>
      <c r="N70">
        <f t="shared" si="10"/>
        <v>-0.503461584445474</v>
      </c>
      <c r="O70">
        <f t="shared" si="14"/>
        <v>5.164155844155842</v>
      </c>
      <c r="P70">
        <f t="shared" si="11"/>
        <v>-0.5354994545155649</v>
      </c>
      <c r="AA70">
        <f t="shared" si="15"/>
        <v>-0.8269113835961756</v>
      </c>
      <c r="AB70">
        <f>AA70</f>
        <v>-0.8269113835961756</v>
      </c>
    </row>
    <row r="71" spans="13:28" ht="12.75">
      <c r="M71">
        <f t="shared" si="13"/>
        <v>-7.575844155844146</v>
      </c>
      <c r="N71">
        <f aca="true" t="shared" si="16" ref="N71:N102">($C$2*M71+$G$2)/($C$6*M71+$G$6)</f>
        <v>-0.503711100567515</v>
      </c>
      <c r="O71">
        <f t="shared" si="14"/>
        <v>5.264155844155842</v>
      </c>
      <c r="P71">
        <f aca="true" t="shared" si="17" ref="P71:P102">($C$2*O71+$G$2)/($C$6*O71+$G$6)</f>
        <v>-0.5352499383935237</v>
      </c>
      <c r="AA71">
        <f t="shared" si="15"/>
        <v>-0.8269113835961756</v>
      </c>
      <c r="AB71">
        <f>($C$2*AA71+$G$2)/($C$6*AA71+$G$6)</f>
        <v>-0.8272627715486218</v>
      </c>
    </row>
    <row r="72" spans="13:28" ht="12.75">
      <c r="M72">
        <f aca="true" t="shared" si="18" ref="M72:M103">M71-0.1</f>
        <v>-7.675844155844145</v>
      </c>
      <c r="N72">
        <f t="shared" si="16"/>
        <v>-0.503952962820782</v>
      </c>
      <c r="O72">
        <f aca="true" t="shared" si="19" ref="O72:O103">O71+0.1</f>
        <v>5.3641558441558415</v>
      </c>
      <c r="P72">
        <f t="shared" si="17"/>
        <v>-0.5350080761402567</v>
      </c>
      <c r="AA72">
        <f aca="true" t="shared" si="20" ref="AA72:AA103">AB71</f>
        <v>-0.8272627715486218</v>
      </c>
      <c r="AB72">
        <f>AA72</f>
        <v>-0.8272627715486218</v>
      </c>
    </row>
    <row r="73" spans="13:28" ht="12.75">
      <c r="M73">
        <f t="shared" si="18"/>
        <v>-7.775844155844145</v>
      </c>
      <c r="N73">
        <f t="shared" si="16"/>
        <v>-0.5041875180573339</v>
      </c>
      <c r="O73">
        <f t="shared" si="19"/>
        <v>5.464155844155841</v>
      </c>
      <c r="P73">
        <f t="shared" si="17"/>
        <v>-0.5347735209037048</v>
      </c>
      <c r="AA73">
        <f t="shared" si="20"/>
        <v>-0.8272627715486218</v>
      </c>
      <c r="AB73">
        <f>($C$2*AA73+$G$2)/($C$6*AA73+$G$6)</f>
        <v>-0.8275919167178936</v>
      </c>
    </row>
    <row r="74" spans="13:28" ht="12.75">
      <c r="M74">
        <f t="shared" si="18"/>
        <v>-7.8758441558441445</v>
      </c>
      <c r="N74">
        <f t="shared" si="16"/>
        <v>-0.5044150924832741</v>
      </c>
      <c r="O74">
        <f t="shared" si="19"/>
        <v>5.564155844155841</v>
      </c>
      <c r="P74">
        <f t="shared" si="17"/>
        <v>-0.5345459464777647</v>
      </c>
      <c r="AA74">
        <f t="shared" si="20"/>
        <v>-0.8275919167178936</v>
      </c>
      <c r="AB74">
        <f>AA74</f>
        <v>-0.8275919167178936</v>
      </c>
    </row>
    <row r="75" spans="13:28" ht="12.75">
      <c r="M75">
        <f t="shared" si="18"/>
        <v>-7.975844155844144</v>
      </c>
      <c r="N75">
        <f t="shared" si="16"/>
        <v>-0.5046359931723833</v>
      </c>
      <c r="O75">
        <f t="shared" si="19"/>
        <v>5.66415584415584</v>
      </c>
      <c r="P75">
        <f t="shared" si="17"/>
        <v>-0.5343250457886555</v>
      </c>
      <c r="AA75">
        <f t="shared" si="20"/>
        <v>-0.8275919167178936</v>
      </c>
      <c r="AB75">
        <f>($C$2*AA75+$G$2)/($C$6*AA75+$G$6)</f>
        <v>-0.8279008662570291</v>
      </c>
    </row>
    <row r="76" spans="13:28" ht="12.75">
      <c r="M76">
        <f t="shared" si="18"/>
        <v>-8.075844155844145</v>
      </c>
      <c r="N76">
        <f t="shared" si="16"/>
        <v>-0.5048505094485124</v>
      </c>
      <c r="O76">
        <f t="shared" si="19"/>
        <v>5.76415584415584</v>
      </c>
      <c r="P76">
        <f t="shared" si="17"/>
        <v>-0.5341105295125262</v>
      </c>
      <c r="AA76">
        <f t="shared" si="20"/>
        <v>-0.8279008662570291</v>
      </c>
      <c r="AB76">
        <f>AA76</f>
        <v>-0.8279008662570291</v>
      </c>
    </row>
    <row r="77" spans="13:28" ht="12.75">
      <c r="M77">
        <f t="shared" si="18"/>
        <v>-8.175844155844144</v>
      </c>
      <c r="N77">
        <f t="shared" si="16"/>
        <v>-0.5050589141498231</v>
      </c>
      <c r="O77">
        <f t="shared" si="19"/>
        <v>5.86415584415584</v>
      </c>
      <c r="P77">
        <f t="shared" si="17"/>
        <v>-0.5339021248112157</v>
      </c>
      <c r="AA77">
        <f t="shared" si="20"/>
        <v>-0.8279008662570291</v>
      </c>
      <c r="AB77">
        <f>($C$2*AA77+$G$2)/($C$6*AA77+$G$6)</f>
        <v>-0.8281914235790482</v>
      </c>
    </row>
    <row r="78" spans="13:28" ht="12.75">
      <c r="M78">
        <f t="shared" si="18"/>
        <v>-8.275844155844144</v>
      </c>
      <c r="N78">
        <f t="shared" si="16"/>
        <v>-0.5052614647864901</v>
      </c>
      <c r="O78">
        <f t="shared" si="19"/>
        <v>5.964155844155839</v>
      </c>
      <c r="P78">
        <f t="shared" si="17"/>
        <v>-0.5336995741745486</v>
      </c>
      <c r="AA78">
        <f t="shared" si="20"/>
        <v>-0.8281914235790482</v>
      </c>
      <c r="AB78">
        <f>AA78</f>
        <v>-0.8281914235790482</v>
      </c>
    </row>
    <row r="79" spans="13:28" ht="12.75">
      <c r="M79">
        <f t="shared" si="18"/>
        <v>-8.375844155844144</v>
      </c>
      <c r="N79">
        <f t="shared" si="16"/>
        <v>-0.5054584046021969</v>
      </c>
      <c r="O79">
        <f t="shared" si="19"/>
        <v>6.064155844155839</v>
      </c>
      <c r="P79">
        <f t="shared" si="17"/>
        <v>-0.5335026343588417</v>
      </c>
      <c r="AA79">
        <f t="shared" si="20"/>
        <v>-0.8281914235790482</v>
      </c>
      <c r="AB79">
        <f>($C$2*AA79+$G$2)/($C$6*AA79+$G$6)</f>
        <v>-0.8284651835838951</v>
      </c>
    </row>
    <row r="80" spans="13:28" ht="12.75">
      <c r="M80">
        <f t="shared" si="18"/>
        <v>-8.475844155844143</v>
      </c>
      <c r="N80">
        <f t="shared" si="16"/>
        <v>-0.505649963548622</v>
      </c>
      <c r="O80">
        <f t="shared" si="19"/>
        <v>6.164155844155839</v>
      </c>
      <c r="P80">
        <f t="shared" si="17"/>
        <v>-0.5333110754124165</v>
      </c>
      <c r="AA80">
        <f t="shared" si="20"/>
        <v>-0.8284651835838951</v>
      </c>
      <c r="AB80">
        <f>AA80</f>
        <v>-0.8284651835838951</v>
      </c>
    </row>
    <row r="81" spans="13:28" ht="12.75">
      <c r="M81">
        <f t="shared" si="18"/>
        <v>-8.575844155844143</v>
      </c>
      <c r="N81">
        <f t="shared" si="16"/>
        <v>-0.5058363591811276</v>
      </c>
      <c r="O81">
        <f t="shared" si="19"/>
        <v>6.264155844155838</v>
      </c>
      <c r="P81">
        <f t="shared" si="17"/>
        <v>-0.5331246797799112</v>
      </c>
      <c r="AA81">
        <f t="shared" si="20"/>
        <v>-0.8284651835838951</v>
      </c>
      <c r="AB81">
        <f>($C$2*AA81+$G$2)/($C$6*AA81+$G$6)</f>
        <v>-0.8287235619475346</v>
      </c>
    </row>
    <row r="82" spans="13:28" ht="12.75">
      <c r="M82">
        <f t="shared" si="18"/>
        <v>-8.675844155844143</v>
      </c>
      <c r="N82">
        <f t="shared" si="16"/>
        <v>-0.506017797482981</v>
      </c>
      <c r="O82">
        <f t="shared" si="19"/>
        <v>6.364155844155838</v>
      </c>
      <c r="P82">
        <f t="shared" si="17"/>
        <v>-0.5329432414780577</v>
      </c>
      <c r="AA82">
        <f t="shared" si="20"/>
        <v>-0.8287235619475346</v>
      </c>
      <c r="AB82">
        <f>AA82</f>
        <v>-0.8287235619475346</v>
      </c>
    </row>
    <row r="83" spans="13:28" ht="12.75">
      <c r="M83">
        <f t="shared" si="18"/>
        <v>-8.775844155844142</v>
      </c>
      <c r="N83">
        <f t="shared" si="16"/>
        <v>-0.5061944736246811</v>
      </c>
      <c r="O83">
        <f t="shared" si="19"/>
        <v>6.4641558441558375</v>
      </c>
      <c r="P83">
        <f t="shared" si="17"/>
        <v>-0.5327665653363577</v>
      </c>
      <c r="AA83">
        <f t="shared" si="20"/>
        <v>-0.8287235619475346</v>
      </c>
      <c r="AB83">
        <f>($C$2*AA83+$G$2)/($C$6*AA83+$G$6)</f>
        <v>-0.8289678196089911</v>
      </c>
    </row>
    <row r="84" spans="13:28" ht="12.75">
      <c r="M84">
        <f t="shared" si="18"/>
        <v>-8.875844155844142</v>
      </c>
      <c r="N84">
        <f t="shared" si="16"/>
        <v>-0.5063665726642644</v>
      </c>
      <c r="O84">
        <f t="shared" si="19"/>
        <v>6.564155844155837</v>
      </c>
      <c r="P84">
        <f t="shared" si="17"/>
        <v>-0.5325944662967743</v>
      </c>
      <c r="AA84">
        <f t="shared" si="20"/>
        <v>-0.8289678196089911</v>
      </c>
      <c r="AB84">
        <f>AA84</f>
        <v>-0.8289678196089911</v>
      </c>
    </row>
    <row r="85" spans="13:28" ht="12.75">
      <c r="M85">
        <f t="shared" si="18"/>
        <v>-8.975844155844142</v>
      </c>
      <c r="N85">
        <f t="shared" si="16"/>
        <v>-0.5065342701938841</v>
      </c>
      <c r="O85">
        <f t="shared" si="19"/>
        <v>6.664155844155837</v>
      </c>
      <c r="P85">
        <f t="shared" si="17"/>
        <v>-0.5324267687671547</v>
      </c>
      <c r="AA85">
        <f t="shared" si="20"/>
        <v>-0.8289678196089911</v>
      </c>
      <c r="AB85">
        <f>($C$2*AA85+$G$2)/($C$6*AA85+$G$6)</f>
        <v>-0.8291990833494336</v>
      </c>
    </row>
    <row r="86" spans="13:28" ht="12.75">
      <c r="M86">
        <f t="shared" si="18"/>
        <v>-9.075844155844141</v>
      </c>
      <c r="N86">
        <f t="shared" si="16"/>
        <v>-0.5066977329374022</v>
      </c>
      <c r="O86">
        <f t="shared" si="19"/>
        <v>6.7641558441558365</v>
      </c>
      <c r="P86">
        <f t="shared" si="17"/>
        <v>-0.5322633060236365</v>
      </c>
      <c r="AA86">
        <f t="shared" si="20"/>
        <v>-0.8291990833494336</v>
      </c>
      <c r="AB86">
        <f>AA86</f>
        <v>-0.8291990833494336</v>
      </c>
    </row>
    <row r="87" spans="13:28" ht="12.75">
      <c r="M87">
        <f t="shared" si="18"/>
        <v>-9.17584415584414</v>
      </c>
      <c r="N87">
        <f t="shared" si="16"/>
        <v>-0.5068571193032764</v>
      </c>
      <c r="O87">
        <f t="shared" si="19"/>
        <v>6.864155844155836</v>
      </c>
      <c r="P87">
        <f t="shared" si="17"/>
        <v>-0.5321039196577622</v>
      </c>
      <c r="AA87">
        <f t="shared" si="20"/>
        <v>-0.8291990833494336</v>
      </c>
      <c r="AB87">
        <f>($C$2*AA87+$G$2)/($C$6*AA87+$G$6)</f>
        <v>-0.8294183631720797</v>
      </c>
    </row>
    <row r="88" spans="13:28" ht="12.75">
      <c r="M88">
        <f t="shared" si="18"/>
        <v>-9.27584415584414</v>
      </c>
      <c r="N88">
        <f t="shared" si="16"/>
        <v>-0.5070125798965922</v>
      </c>
      <c r="O88">
        <f t="shared" si="19"/>
        <v>6.964155844155836</v>
      </c>
      <c r="P88">
        <f t="shared" si="17"/>
        <v>-0.5319484590644463</v>
      </c>
      <c r="AA88">
        <f t="shared" si="20"/>
        <v>-0.8294183631720797</v>
      </c>
      <c r="AB88">
        <f>AA88</f>
        <v>-0.8294183631720797</v>
      </c>
    </row>
    <row r="89" spans="13:28" ht="12.75">
      <c r="M89">
        <f t="shared" si="18"/>
        <v>-9.37584415584414</v>
      </c>
      <c r="N89">
        <f t="shared" si="16"/>
        <v>-0.5071642579937204</v>
      </c>
      <c r="O89">
        <f t="shared" si="19"/>
        <v>7.064155844155835</v>
      </c>
      <c r="P89">
        <f t="shared" si="17"/>
        <v>-0.5317967809673183</v>
      </c>
      <c r="AA89">
        <f t="shared" si="20"/>
        <v>-0.8294183631720797</v>
      </c>
      <c r="AB89">
        <f>($C$2*AA89+$G$2)/($C$6*AA89+$G$6)</f>
        <v>-0.8296265670484942</v>
      </c>
    </row>
    <row r="90" spans="13:28" ht="12.75">
      <c r="M90">
        <f t="shared" si="18"/>
        <v>-9.47584415584414</v>
      </c>
      <c r="N90">
        <f t="shared" si="16"/>
        <v>-0.5073122899827444</v>
      </c>
      <c r="O90">
        <f t="shared" si="19"/>
        <v>7.164155844155835</v>
      </c>
      <c r="P90">
        <f t="shared" si="17"/>
        <v>-0.5316487489782944</v>
      </c>
      <c r="AA90">
        <f t="shared" si="20"/>
        <v>-0.8296265670484942</v>
      </c>
      <c r="AB90">
        <f>AA90</f>
        <v>-0.8296265670484942</v>
      </c>
    </row>
    <row r="91" spans="13:28" ht="12.75">
      <c r="M91">
        <f t="shared" si="18"/>
        <v>-9.57584415584414</v>
      </c>
      <c r="N91">
        <f t="shared" si="16"/>
        <v>-0.5074568057725042</v>
      </c>
      <c r="O91">
        <f t="shared" si="19"/>
        <v>7.264155844155835</v>
      </c>
      <c r="P91">
        <f t="shared" si="17"/>
        <v>-0.5315042331885346</v>
      </c>
      <c r="AA91">
        <f t="shared" si="20"/>
        <v>-0.8296265670484942</v>
      </c>
      <c r="AB91">
        <f>($C$2*AA91+$G$2)/($C$6*AA91+$G$6)</f>
        <v>-0.8298245134854003</v>
      </c>
    </row>
    <row r="92" spans="13:28" ht="12.75">
      <c r="M92">
        <f t="shared" si="18"/>
        <v>-9.675844155844139</v>
      </c>
      <c r="N92">
        <f t="shared" si="16"/>
        <v>-0.507597929172833</v>
      </c>
      <c r="O92">
        <f t="shared" si="19"/>
        <v>7.364155844155834</v>
      </c>
      <c r="P92">
        <f t="shared" si="17"/>
        <v>-0.5313631097882058</v>
      </c>
      <c r="AA92">
        <f t="shared" si="20"/>
        <v>-0.8298245134854003</v>
      </c>
      <c r="AB92">
        <f>AA92</f>
        <v>-0.8298245134854003</v>
      </c>
    </row>
    <row r="93" spans="13:28" ht="12.75">
      <c r="M93">
        <f t="shared" si="18"/>
        <v>-9.775844155844139</v>
      </c>
      <c r="N93">
        <f t="shared" si="16"/>
        <v>-0.5077357782483282</v>
      </c>
      <c r="O93">
        <f t="shared" si="19"/>
        <v>7.464155844155834</v>
      </c>
      <c r="P93">
        <f t="shared" si="17"/>
        <v>-0.5312252607127105</v>
      </c>
      <c r="AA93">
        <f t="shared" si="20"/>
        <v>-0.8298245134854003</v>
      </c>
      <c r="AB93">
        <f>($C$2*AA93+$G$2)/($C$6*AA93+$G$6)</f>
        <v>-0.8300129422787823</v>
      </c>
    </row>
    <row r="94" spans="13:28" ht="12.75">
      <c r="M94">
        <f t="shared" si="18"/>
        <v>-9.875844155844138</v>
      </c>
      <c r="N94">
        <f t="shared" si="16"/>
        <v>-0.5078704656477798</v>
      </c>
      <c r="O94">
        <f t="shared" si="19"/>
        <v>7.564155844155834</v>
      </c>
      <c r="P94">
        <f t="shared" si="17"/>
        <v>-0.5310905733132588</v>
      </c>
      <c r="AA94">
        <f t="shared" si="20"/>
        <v>-0.8300129422787823</v>
      </c>
      <c r="AB94">
        <f>AA94</f>
        <v>-0.8300129422787823</v>
      </c>
    </row>
    <row r="95" spans="13:28" ht="12.75">
      <c r="M95">
        <f t="shared" si="18"/>
        <v>-9.975844155844138</v>
      </c>
      <c r="N95">
        <f t="shared" si="16"/>
        <v>-0.5080020989111896</v>
      </c>
      <c r="O95">
        <f t="shared" si="19"/>
        <v>7.664155844155833</v>
      </c>
      <c r="P95">
        <f t="shared" si="17"/>
        <v>-0.530958940049849</v>
      </c>
      <c r="AA95">
        <f t="shared" si="20"/>
        <v>-0.8300129422787823</v>
      </c>
      <c r="AB95">
        <f>($C$2*AA95+$G$2)/($C$6*AA95+$G$6)</f>
        <v>-0.830192523753171</v>
      </c>
    </row>
    <row r="96" spans="13:28" ht="12.75">
      <c r="M96">
        <f t="shared" si="18"/>
        <v>-10.075844155844138</v>
      </c>
      <c r="N96">
        <f t="shared" si="16"/>
        <v>-0.5081307807561374</v>
      </c>
      <c r="O96">
        <f t="shared" si="19"/>
        <v>7.764155844155833</v>
      </c>
      <c r="P96">
        <f t="shared" si="17"/>
        <v>-0.5308302582049014</v>
      </c>
      <c r="AA96">
        <f t="shared" si="20"/>
        <v>-0.830192523753171</v>
      </c>
      <c r="AB96">
        <f>AA96</f>
        <v>-0.830192523753171</v>
      </c>
    </row>
    <row r="97" spans="13:28" ht="12.75">
      <c r="M97">
        <f t="shared" si="18"/>
        <v>-10.175844155844137</v>
      </c>
      <c r="N97">
        <f t="shared" si="16"/>
        <v>-0.5082566093450995</v>
      </c>
      <c r="O97">
        <f t="shared" si="19"/>
        <v>7.864155844155833</v>
      </c>
      <c r="P97">
        <f t="shared" si="17"/>
        <v>-0.5307044296159394</v>
      </c>
      <c r="AA97">
        <f t="shared" si="20"/>
        <v>-0.830192523753171</v>
      </c>
      <c r="AB97">
        <f>($C$2*AA97+$G$2)/($C$6*AA97+$G$6)</f>
        <v>-0.8303638667293423</v>
      </c>
    </row>
    <row r="98" spans="13:28" ht="12.75">
      <c r="M98">
        <f t="shared" si="18"/>
        <v>-10.275844155844137</v>
      </c>
      <c r="N98">
        <f t="shared" si="16"/>
        <v>-0.5083796785351807</v>
      </c>
      <c r="O98">
        <f t="shared" si="19"/>
        <v>7.964155844155832</v>
      </c>
      <c r="P98">
        <f t="shared" si="17"/>
        <v>-0.530581360425858</v>
      </c>
      <c r="AA98">
        <f t="shared" si="20"/>
        <v>-0.8303638667293423</v>
      </c>
      <c r="AB98">
        <f>AA98</f>
        <v>-0.8303638667293423</v>
      </c>
    </row>
    <row r="99" spans="13:28" ht="12.75">
      <c r="M99">
        <f t="shared" si="18"/>
        <v>-10.375844155844137</v>
      </c>
      <c r="N99">
        <f t="shared" si="16"/>
        <v>-0.5085000781115944</v>
      </c>
      <c r="O99">
        <f t="shared" si="19"/>
        <v>8.064155844155833</v>
      </c>
      <c r="P99">
        <f t="shared" si="17"/>
        <v>-0.5304609608494443</v>
      </c>
      <c r="AA99">
        <f t="shared" si="20"/>
        <v>-0.8303638667293423</v>
      </c>
      <c r="AB99">
        <f>($C$2*AA99+$G$2)/($C$6*AA99+$G$6)</f>
        <v>-0.8305275254200255</v>
      </c>
    </row>
    <row r="100" spans="13:28" ht="12.75">
      <c r="M100">
        <f t="shared" si="18"/>
        <v>-10.475844155844136</v>
      </c>
      <c r="N100">
        <f t="shared" si="16"/>
        <v>-0.5086178940061108</v>
      </c>
      <c r="O100">
        <f t="shared" si="19"/>
        <v>8.164155844155832</v>
      </c>
      <c r="P100">
        <f t="shared" si="17"/>
        <v>-0.530343144954928</v>
      </c>
      <c r="AA100">
        <f t="shared" si="20"/>
        <v>-0.8305275254200255</v>
      </c>
      <c r="AB100">
        <f>AA100</f>
        <v>-0.8305275254200255</v>
      </c>
    </row>
    <row r="101" spans="13:28" ht="12.75">
      <c r="M101">
        <f t="shared" si="18"/>
        <v>-10.575844155844136</v>
      </c>
      <c r="N101">
        <f t="shared" si="16"/>
        <v>-0.5087332085015929</v>
      </c>
      <c r="O101">
        <f t="shared" si="19"/>
        <v>8.264155844155832</v>
      </c>
      <c r="P101">
        <f t="shared" si="17"/>
        <v>-0.530227830459446</v>
      </c>
      <c r="AA101">
        <f t="shared" si="20"/>
        <v>-0.8305275254200255</v>
      </c>
      <c r="AB101">
        <f>($C$2*AA101+$G$2)/($C$6*AA101+$G$6)</f>
        <v>-0.830684005418194</v>
      </c>
    </row>
    <row r="102" spans="13:28" ht="12.75">
      <c r="M102">
        <f t="shared" si="18"/>
        <v>-10.675844155844135</v>
      </c>
      <c r="N102">
        <f t="shared" si="16"/>
        <v>-0.5088461004236405</v>
      </c>
      <c r="O102">
        <f t="shared" si="19"/>
        <v>8.364155844155832</v>
      </c>
      <c r="P102">
        <f t="shared" si="17"/>
        <v>-0.5301149385373983</v>
      </c>
      <c r="AA102">
        <f t="shared" si="20"/>
        <v>-0.830684005418194</v>
      </c>
      <c r="AB102">
        <f>AA102</f>
        <v>-0.830684005418194</v>
      </c>
    </row>
    <row r="103" spans="13:28" ht="12.75">
      <c r="M103">
        <f t="shared" si="18"/>
        <v>-10.775844155844135</v>
      </c>
      <c r="N103">
        <f aca="true" t="shared" si="21" ref="N103:N134">($C$2*M103+$G$2)/($C$6*M103+$G$6)</f>
        <v>-0.5089566453202815</v>
      </c>
      <c r="O103">
        <f t="shared" si="19"/>
        <v>8.464155844155831</v>
      </c>
      <c r="P103">
        <f aca="true" t="shared" si="22" ref="P103:P134">($C$2*O103+$G$2)/($C$6*O103+$G$6)</f>
        <v>-0.5300043936407572</v>
      </c>
      <c r="AA103">
        <f t="shared" si="20"/>
        <v>-0.830684005418194</v>
      </c>
      <c r="AB103">
        <f>($C$2*AA103+$G$2)/($C$6*AA103+$G$6)</f>
        <v>-0.8308337689142614</v>
      </c>
    </row>
    <row r="104" spans="13:28" ht="12.75">
      <c r="M104">
        <f aca="true" t="shared" si="23" ref="M104:M135">M103-0.1</f>
        <v>-10.875844155844135</v>
      </c>
      <c r="N104">
        <f t="shared" si="21"/>
        <v>-0.5090649156305721</v>
      </c>
      <c r="O104">
        <f aca="true" t="shared" si="24" ref="O104:O135">O103+0.1</f>
        <v>8.564155844155831</v>
      </c>
      <c r="P104">
        <f t="shared" si="22"/>
        <v>-0.5298961233304667</v>
      </c>
      <c r="AA104">
        <f aca="true" t="shared" si="25" ref="AA104:AA135">AB103</f>
        <v>-0.8308337689142614</v>
      </c>
      <c r="AB104">
        <f>AA104</f>
        <v>-0.8308337689142614</v>
      </c>
    </row>
    <row r="105" spans="13:28" ht="12.75">
      <c r="M105">
        <f t="shared" si="23"/>
        <v>-10.975844155844134</v>
      </c>
      <c r="N105">
        <f t="shared" si="21"/>
        <v>-0.5091709808428934</v>
      </c>
      <c r="O105">
        <f t="shared" si="24"/>
        <v>8.66415584415583</v>
      </c>
      <c r="P105">
        <f t="shared" si="22"/>
        <v>-0.5297900581181454</v>
      </c>
      <c r="AA105">
        <f t="shared" si="25"/>
        <v>-0.8308337689142614</v>
      </c>
      <c r="AB105">
        <f>($C$2*AA105+$G$2)/($C$6*AA105+$G$6)</f>
        <v>-0.830977239255587</v>
      </c>
    </row>
    <row r="106" spans="13:28" ht="12.75">
      <c r="M106">
        <f t="shared" si="23"/>
        <v>-11.075844155844134</v>
      </c>
      <c r="N106">
        <f t="shared" si="21"/>
        <v>-0.5092749076436759</v>
      </c>
      <c r="O106">
        <f t="shared" si="24"/>
        <v>8.76415584415583</v>
      </c>
      <c r="P106">
        <f t="shared" si="22"/>
        <v>-0.5296861313173629</v>
      </c>
      <c r="AA106">
        <f t="shared" si="25"/>
        <v>-0.830977239255587</v>
      </c>
      <c r="AB106">
        <f>AA106</f>
        <v>-0.830977239255587</v>
      </c>
    </row>
    <row r="107" spans="13:28" ht="12.75">
      <c r="M107">
        <f t="shared" si="23"/>
        <v>-11.175844155844134</v>
      </c>
      <c r="N107">
        <f t="shared" si="21"/>
        <v>-0.5093767600572171</v>
      </c>
      <c r="O107">
        <f t="shared" si="24"/>
        <v>8.86415584415583</v>
      </c>
      <c r="P107">
        <f t="shared" si="22"/>
        <v>-0.5295842789038214</v>
      </c>
      <c r="AA107">
        <f t="shared" si="25"/>
        <v>-0.830977239255587</v>
      </c>
      <c r="AB107">
        <f>($C$2*AA107+$G$2)/($C$6*AA107+$G$6)</f>
        <v>-0.8311148049430297</v>
      </c>
    </row>
    <row r="108" spans="13:28" ht="12.75">
      <c r="M108">
        <f t="shared" si="23"/>
        <v>-11.275844155844133</v>
      </c>
      <c r="N108">
        <f t="shared" si="21"/>
        <v>-0.5094765995772103</v>
      </c>
      <c r="O108">
        <f t="shared" si="24"/>
        <v>8.96415584415583</v>
      </c>
      <c r="P108">
        <f t="shared" si="22"/>
        <v>-0.5294844393838285</v>
      </c>
      <c r="AA108">
        <f t="shared" si="25"/>
        <v>-0.8311148049430297</v>
      </c>
      <c r="AB108">
        <f>AA108</f>
        <v>-0.8311148049430297</v>
      </c>
    </row>
    <row r="109" spans="13:28" ht="12.75">
      <c r="M109">
        <f t="shared" si="23"/>
        <v>-11.375844155844133</v>
      </c>
      <c r="N109">
        <f t="shared" si="21"/>
        <v>-0.5095744852905499</v>
      </c>
      <c r="O109">
        <f t="shared" si="24"/>
        <v>9.06415584415583</v>
      </c>
      <c r="P109">
        <f t="shared" si="22"/>
        <v>-0.5293865536704888</v>
      </c>
      <c r="AA109">
        <f t="shared" si="25"/>
        <v>-0.8311148049430297</v>
      </c>
      <c r="AB109">
        <f>($C$2*AA109+$G$2)/($C$6*AA109+$G$6)</f>
        <v>-0.8312468231440067</v>
      </c>
    </row>
    <row r="110" spans="13:28" ht="12.75">
      <c r="M110">
        <f t="shared" si="23"/>
        <v>-11.475844155844133</v>
      </c>
      <c r="N110">
        <f t="shared" si="21"/>
        <v>-0.5096704739939412</v>
      </c>
      <c r="O110">
        <f t="shared" si="24"/>
        <v>9.164155844155829</v>
      </c>
      <c r="P110">
        <f t="shared" si="22"/>
        <v>-0.5292905649670977</v>
      </c>
      <c r="AA110">
        <f t="shared" si="25"/>
        <v>-0.8312468231440067</v>
      </c>
      <c r="AB110">
        <f>AA110</f>
        <v>-0.8312468231440067</v>
      </c>
    </row>
    <row r="111" spans="13:28" ht="12.75">
      <c r="M111">
        <f t="shared" si="23"/>
        <v>-11.575844155844132</v>
      </c>
      <c r="N111">
        <f t="shared" si="21"/>
        <v>-0.5097646203037932</v>
      </c>
      <c r="O111">
        <f t="shared" si="24"/>
        <v>9.264155844155828</v>
      </c>
      <c r="P111">
        <f t="shared" si="22"/>
        <v>-0.5291964186572456</v>
      </c>
      <c r="AA111">
        <f t="shared" si="25"/>
        <v>-0.8312468231440067</v>
      </c>
      <c r="AB111">
        <f>($C$2*AA111+$G$2)/($C$6*AA111+$G$6)</f>
        <v>-0.8313736227889467</v>
      </c>
    </row>
    <row r="112" spans="13:28" ht="12.75">
      <c r="M112">
        <f t="shared" si="23"/>
        <v>-11.675844155844132</v>
      </c>
      <c r="N112">
        <f t="shared" si="21"/>
        <v>-0.5098569767598456</v>
      </c>
      <c r="O112">
        <f t="shared" si="24"/>
        <v>9.364155844155828</v>
      </c>
      <c r="P112">
        <f t="shared" si="22"/>
        <v>-0.529104062201193</v>
      </c>
      <c r="AA112">
        <f t="shared" si="25"/>
        <v>-0.8313736227889467</v>
      </c>
      <c r="AB112">
        <f>AA112</f>
        <v>-0.8313736227889467</v>
      </c>
    </row>
    <row r="113" spans="13:28" ht="12.75">
      <c r="M113">
        <f t="shared" si="23"/>
        <v>-11.775844155844132</v>
      </c>
      <c r="N113">
        <f t="shared" si="21"/>
        <v>-0.5099475939229405</v>
      </c>
      <c r="O113">
        <f t="shared" si="24"/>
        <v>9.464155844155828</v>
      </c>
      <c r="P113">
        <f t="shared" si="22"/>
        <v>-0.5290134450380982</v>
      </c>
      <c r="AA113">
        <f t="shared" si="25"/>
        <v>-0.8313736227889467</v>
      </c>
      <c r="AB113">
        <f>($C$2*AA113+$G$2)/($C$6*AA113+$G$6)</f>
        <v>-0.8314955073076621</v>
      </c>
    </row>
    <row r="114" spans="13:28" ht="12.75">
      <c r="M114">
        <f t="shared" si="23"/>
        <v>-11.875844155844131</v>
      </c>
      <c r="N114">
        <f t="shared" si="21"/>
        <v>-0.510036520467321</v>
      </c>
      <c r="O114">
        <f t="shared" si="24"/>
        <v>9.564155844155827</v>
      </c>
      <c r="P114">
        <f t="shared" si="22"/>
        <v>-0.5289245184937178</v>
      </c>
      <c r="AA114">
        <f t="shared" si="25"/>
        <v>-0.8314955073076621</v>
      </c>
      <c r="AB114">
        <f>AA114</f>
        <v>-0.8314955073076621</v>
      </c>
    </row>
    <row r="115" spans="13:28" ht="12.75">
      <c r="M115">
        <f t="shared" si="23"/>
        <v>-11.97584415584413</v>
      </c>
      <c r="N115">
        <f t="shared" si="21"/>
        <v>-0.5101238032678126</v>
      </c>
      <c r="O115">
        <f t="shared" si="24"/>
        <v>9.664155844155827</v>
      </c>
      <c r="P115">
        <f t="shared" si="22"/>
        <v>-0.5288372356932262</v>
      </c>
      <c r="AA115">
        <f t="shared" si="25"/>
        <v>-0.8314955073076621</v>
      </c>
      <c r="AB115">
        <f>($C$2*AA115+$G$2)/($C$6*AA115+$G$6)</f>
        <v>-0.8316127570535602</v>
      </c>
    </row>
    <row r="116" spans="13:28" ht="12.75">
      <c r="M116">
        <f t="shared" si="23"/>
        <v>-12.07584415584413</v>
      </c>
      <c r="N116">
        <f t="shared" si="21"/>
        <v>-0.5102094874822146</v>
      </c>
      <c r="O116">
        <f t="shared" si="24"/>
        <v>9.764155844155827</v>
      </c>
      <c r="P116">
        <f t="shared" si="22"/>
        <v>-0.5287515514788241</v>
      </c>
      <c r="AA116">
        <f t="shared" si="25"/>
        <v>-0.8316127570535602</v>
      </c>
      <c r="AB116">
        <f>AA116</f>
        <v>-0.8316127570535602</v>
      </c>
    </row>
    <row r="117" spans="13:28" ht="12.75">
      <c r="M117">
        <f t="shared" si="23"/>
        <v>-12.17584415584413</v>
      </c>
      <c r="N117">
        <f t="shared" si="21"/>
        <v>-0.5102936166292046</v>
      </c>
      <c r="O117">
        <f t="shared" si="24"/>
        <v>9.864155844155826</v>
      </c>
      <c r="P117">
        <f t="shared" si="22"/>
        <v>-0.5286674223318341</v>
      </c>
      <c r="AA117">
        <f t="shared" si="25"/>
        <v>-0.8316127570535602</v>
      </c>
      <c r="AB117">
        <f>($C$2*AA117+$G$2)/($C$6*AA117+$G$6)</f>
        <v>-0.8317256314564665</v>
      </c>
    </row>
    <row r="118" spans="13:28" ht="12.75">
      <c r="M118">
        <f t="shared" si="23"/>
        <v>-12.27584415584413</v>
      </c>
      <c r="N118">
        <f t="shared" si="21"/>
        <v>-0.5103762326620404</v>
      </c>
      <c r="O118">
        <f t="shared" si="24"/>
        <v>9.964155844155826</v>
      </c>
      <c r="P118">
        <f t="shared" si="22"/>
        <v>-0.5285848062989985</v>
      </c>
      <c r="AA118">
        <f t="shared" si="25"/>
        <v>-0.8317256314564665</v>
      </c>
      <c r="AB118">
        <f>AA118</f>
        <v>-0.8317256314564665</v>
      </c>
    </row>
    <row r="119" spans="13:28" ht="12.75">
      <c r="M119">
        <f t="shared" si="23"/>
        <v>-12.37584415584413</v>
      </c>
      <c r="N119">
        <f t="shared" si="21"/>
        <v>-0.5104573760383191</v>
      </c>
      <c r="O119">
        <f t="shared" si="24"/>
        <v>10.064155844155826</v>
      </c>
      <c r="P119">
        <f t="shared" si="22"/>
        <v>-0.5285036629227197</v>
      </c>
      <c r="AA119">
        <f t="shared" si="25"/>
        <v>-0.8317256314564665</v>
      </c>
      <c r="AB119">
        <f>($C$2*AA119+$G$2)/($C$6*AA119+$G$6)</f>
        <v>-0.8318343709388561</v>
      </c>
    </row>
    <row r="120" spans="13:28" ht="12.75">
      <c r="M120">
        <f t="shared" si="23"/>
        <v>-12.475844155844129</v>
      </c>
      <c r="N120">
        <f t="shared" si="21"/>
        <v>-0.5105370857860417</v>
      </c>
      <c r="O120">
        <f t="shared" si="24"/>
        <v>10.164155844155825</v>
      </c>
      <c r="P120">
        <f t="shared" si="22"/>
        <v>-0.528423953174997</v>
      </c>
      <c r="AA120">
        <f t="shared" si="25"/>
        <v>-0.8318343709388561</v>
      </c>
      <c r="AB120">
        <f>AA120</f>
        <v>-0.8318343709388561</v>
      </c>
    </row>
    <row r="121" spans="13:28" ht="12.75">
      <c r="M121">
        <f t="shared" si="23"/>
        <v>-12.575844155844129</v>
      </c>
      <c r="N121">
        <f t="shared" si="21"/>
        <v>-0.5106153995662035</v>
      </c>
      <c r="O121">
        <f t="shared" si="24"/>
        <v>10.264155844155825</v>
      </c>
      <c r="P121">
        <f t="shared" si="22"/>
        <v>-0.5283456393948351</v>
      </c>
      <c r="AA121">
        <f t="shared" si="25"/>
        <v>-0.8318343709388561</v>
      </c>
      <c r="AB121">
        <f>($C$2*AA121+$G$2)/($C$6*AA121+$G$6)</f>
        <v>-0.8319391986252791</v>
      </c>
    </row>
    <row r="122" spans="13:28" ht="12.75">
      <c r="M122">
        <f t="shared" si="23"/>
        <v>-12.675844155844128</v>
      </c>
      <c r="N122">
        <f t="shared" si="21"/>
        <v>-0.5106923537321263</v>
      </c>
      <c r="O122">
        <f t="shared" si="24"/>
        <v>10.364155844155825</v>
      </c>
      <c r="P122">
        <f t="shared" si="22"/>
        <v>-0.5282686852289123</v>
      </c>
      <c r="AA122">
        <f t="shared" si="25"/>
        <v>-0.8319391986252791</v>
      </c>
      <c r="AB122">
        <f>AA122</f>
        <v>-0.8319391986252791</v>
      </c>
    </row>
    <row r="123" spans="13:28" ht="12.75">
      <c r="M123">
        <f t="shared" si="23"/>
        <v>-12.775844155844128</v>
      </c>
      <c r="N123">
        <f t="shared" si="21"/>
        <v>-0.5107679833857269</v>
      </c>
      <c r="O123">
        <f t="shared" si="24"/>
        <v>10.464155844155824</v>
      </c>
      <c r="P123">
        <f t="shared" si="22"/>
        <v>-0.5281930555753117</v>
      </c>
      <c r="AA123">
        <f t="shared" si="25"/>
        <v>-0.8319391986252791</v>
      </c>
      <c r="AB123">
        <f>($C$2*AA123+$G$2)/($C$6*AA123+$G$6)</f>
        <v>-0.832040321870563</v>
      </c>
    </row>
    <row r="124" spans="13:28" ht="12.75">
      <c r="M124">
        <f t="shared" si="23"/>
        <v>-12.875844155844128</v>
      </c>
      <c r="N124">
        <f t="shared" si="21"/>
        <v>-0.5108423224309043</v>
      </c>
      <c r="O124">
        <f t="shared" si="24"/>
        <v>10.564155844155824</v>
      </c>
      <c r="P124">
        <f t="shared" si="22"/>
        <v>-0.5281187165301343</v>
      </c>
      <c r="AA124">
        <f t="shared" si="25"/>
        <v>-0.832040321870563</v>
      </c>
      <c r="AB124">
        <f>AA124</f>
        <v>-0.832040321870563</v>
      </c>
    </row>
    <row r="125" spans="13:28" ht="12.75">
      <c r="M125">
        <f t="shared" si="23"/>
        <v>-12.975844155844127</v>
      </c>
      <c r="N125">
        <f t="shared" si="21"/>
        <v>-0.5109154036242176</v>
      </c>
      <c r="O125">
        <f t="shared" si="24"/>
        <v>10.664155844155824</v>
      </c>
      <c r="P125">
        <f t="shared" si="22"/>
        <v>-0.528045635336821</v>
      </c>
      <c r="AA125">
        <f t="shared" si="25"/>
        <v>-0.832040321870563</v>
      </c>
      <c r="AB125">
        <f>($C$2*AA125+$G$2)/($C$6*AA125+$G$6)</f>
        <v>-0.8321379336288148</v>
      </c>
    </row>
    <row r="126" spans="13:28" ht="12.75">
      <c r="M126">
        <f t="shared" si="23"/>
        <v>-13.075844155844127</v>
      </c>
      <c r="N126">
        <f t="shared" si="21"/>
        <v>-0.510987258623012</v>
      </c>
      <c r="O126">
        <f t="shared" si="24"/>
        <v>10.764155844155823</v>
      </c>
      <c r="P126">
        <f t="shared" si="22"/>
        <v>-0.5279737803380267</v>
      </c>
      <c r="AA126">
        <f t="shared" si="25"/>
        <v>-0.8321379336288148</v>
      </c>
      <c r="AB126">
        <f>AA126</f>
        <v>-0.8321379336288148</v>
      </c>
    </row>
    <row r="127" spans="13:28" ht="12.75">
      <c r="M127">
        <f t="shared" si="23"/>
        <v>-13.175844155844127</v>
      </c>
      <c r="N127">
        <f t="shared" si="21"/>
        <v>-0.5110579180311444</v>
      </c>
      <c r="O127">
        <f t="shared" si="24"/>
        <v>10.864155844155823</v>
      </c>
      <c r="P127">
        <f t="shared" si="22"/>
        <v>-0.5279031209298943</v>
      </c>
      <c r="AA127">
        <f t="shared" si="25"/>
        <v>-0.8321379336288148</v>
      </c>
      <c r="AB127">
        <f>($C$2*AA127+$G$2)/($C$6*AA127+$G$6)</f>
        <v>-0.8322322136822431</v>
      </c>
    </row>
    <row r="128" spans="13:28" ht="12.75">
      <c r="M128">
        <f t="shared" si="23"/>
        <v>-13.275844155844126</v>
      </c>
      <c r="N128">
        <f t="shared" si="21"/>
        <v>-0.5111274114424429</v>
      </c>
      <c r="O128">
        <f t="shared" si="24"/>
        <v>10.964155844155822</v>
      </c>
      <c r="P128">
        <f t="shared" si="22"/>
        <v>-0.5278336275185959</v>
      </c>
      <c r="AA128">
        <f t="shared" si="25"/>
        <v>-0.8322322136822431</v>
      </c>
      <c r="AB128">
        <f>AA128</f>
        <v>-0.8322322136822431</v>
      </c>
    </row>
    <row r="129" spans="13:28" ht="12.75">
      <c r="M129">
        <f t="shared" si="23"/>
        <v>-13.375844155844126</v>
      </c>
      <c r="N129">
        <f t="shared" si="21"/>
        <v>-0.5111957674820343</v>
      </c>
      <c r="O129">
        <f t="shared" si="24"/>
        <v>11.064155844155822</v>
      </c>
      <c r="P129">
        <f t="shared" si="22"/>
        <v>-0.5277652714790043</v>
      </c>
      <c r="AA129">
        <f t="shared" si="25"/>
        <v>-0.8322322136822431</v>
      </c>
      <c r="AB129">
        <f>($C$2*AA129+$G$2)/($C$6*AA129+$G$6)</f>
        <v>-0.8323233297462618</v>
      </c>
    </row>
    <row r="130" spans="13:28" ht="12.75">
      <c r="M130">
        <f t="shared" si="23"/>
        <v>-13.475844155844126</v>
      </c>
      <c r="N130">
        <f t="shared" si="21"/>
        <v>-0.5112630138456584</v>
      </c>
      <c r="O130">
        <f t="shared" si="24"/>
        <v>11.164155844155822</v>
      </c>
      <c r="P130">
        <f t="shared" si="22"/>
        <v>-0.5276980251153803</v>
      </c>
      <c r="AA130">
        <f t="shared" si="25"/>
        <v>-0.8323233297462618</v>
      </c>
      <c r="AB130">
        <f>AA130</f>
        <v>-0.8323233297462618</v>
      </c>
    </row>
    <row r="131" spans="13:28" ht="12.75">
      <c r="M131">
        <f t="shared" si="23"/>
        <v>-13.575844155844125</v>
      </c>
      <c r="N131">
        <f t="shared" si="21"/>
        <v>-0.5113291773370823</v>
      </c>
      <c r="O131">
        <f t="shared" si="24"/>
        <v>11.264155844155821</v>
      </c>
      <c r="P131">
        <f t="shared" si="22"/>
        <v>-0.5276318616239563</v>
      </c>
      <c r="AA131">
        <f t="shared" si="25"/>
        <v>-0.8323233297462618</v>
      </c>
      <c r="AB131">
        <f>($C$2*AA131+$G$2)/($C$6*AA131+$G$6)</f>
        <v>-0.8324114384651707</v>
      </c>
    </row>
    <row r="132" spans="13:28" ht="12.75">
      <c r="M132">
        <f t="shared" si="23"/>
        <v>-13.675844155844125</v>
      </c>
      <c r="N132">
        <f t="shared" si="21"/>
        <v>-0.5113942839037232</v>
      </c>
      <c r="O132">
        <f t="shared" si="24"/>
        <v>11.364155844155821</v>
      </c>
      <c r="P132">
        <f t="shared" si="22"/>
        <v>-0.5275667550573154</v>
      </c>
      <c r="AA132">
        <f t="shared" si="25"/>
        <v>-0.8324114384651707</v>
      </c>
      <c r="AB132">
        <f>AA132</f>
        <v>-0.8324114384651707</v>
      </c>
    </row>
    <row r="133" spans="13:28" ht="12.75">
      <c r="M133">
        <f t="shared" si="23"/>
        <v>-13.775844155844124</v>
      </c>
      <c r="N133">
        <f t="shared" si="21"/>
        <v>-0.5114583586705759</v>
      </c>
      <c r="O133">
        <f t="shared" si="24"/>
        <v>11.46415584415582</v>
      </c>
      <c r="P133">
        <f t="shared" si="22"/>
        <v>-0.527502680290463</v>
      </c>
      <c r="AA133">
        <f t="shared" si="25"/>
        <v>-0.8324114384651707</v>
      </c>
      <c r="AB133">
        <f>AA133</f>
        <v>-0.8324114384651707</v>
      </c>
    </row>
    <row r="134" spans="13:28" ht="12.75">
      <c r="M134">
        <f t="shared" si="23"/>
        <v>-13.875844155844124</v>
      </c>
      <c r="N134">
        <f t="shared" si="21"/>
        <v>-0.5115214259725408</v>
      </c>
      <c r="O134">
        <f t="shared" si="24"/>
        <v>11.56415584415582</v>
      </c>
      <c r="P134">
        <f t="shared" si="22"/>
        <v>-0.5274396129884978</v>
      </c>
      <c r="AA134">
        <f t="shared" si="25"/>
        <v>-0.8324114384651707</v>
      </c>
      <c r="AB134">
        <f>($C$2*AA134+$G$2)/($C$6*AA134+$G$6)</f>
        <v>-0.8324966863108502</v>
      </c>
    </row>
    <row r="135" spans="13:28" ht="12.75">
      <c r="M135">
        <f t="shared" si="23"/>
        <v>-13.975844155844124</v>
      </c>
      <c r="N135">
        <f aca="true" t="shared" si="26" ref="N135:N147">($C$2*M135+$G$2)/($C$6*M135+$G$6)</f>
        <v>-0.5115835093852396</v>
      </c>
      <c r="O135">
        <f t="shared" si="24"/>
        <v>11.66415584415582</v>
      </c>
      <c r="P135">
        <f aca="true" t="shared" si="27" ref="P135:P147">($C$2*O135+$G$2)/($C$6*O135+$G$6)</f>
        <v>-0.5273775295757992</v>
      </c>
      <c r="AA135">
        <f t="shared" si="25"/>
        <v>-0.8324966863108502</v>
      </c>
      <c r="AB135">
        <f>AA135</f>
        <v>-0.8324966863108502</v>
      </c>
    </row>
    <row r="136" spans="13:28" ht="12.75">
      <c r="M136">
        <f aca="true" t="shared" si="28" ref="M136:M147">M135-0.1</f>
        <v>-14.075844155844123</v>
      </c>
      <c r="N136">
        <f t="shared" si="26"/>
        <v>-0.511644631754398</v>
      </c>
      <c r="O136">
        <f aca="true" t="shared" si="29" ref="O136:O147">O135+0.1</f>
        <v>11.76415584415582</v>
      </c>
      <c r="P136">
        <f t="shared" si="27"/>
        <v>-0.5273164072066406</v>
      </c>
      <c r="AA136">
        <f aca="true" t="shared" si="30" ref="AA136:AA147">AB135</f>
        <v>-0.8324966863108502</v>
      </c>
      <c r="AB136">
        <f>($C$2*AA136+$G$2)/($C$6*AA136+$G$6)</f>
        <v>-0.8325792103953081</v>
      </c>
    </row>
    <row r="137" spans="13:28" ht="12.75">
      <c r="M137">
        <f t="shared" si="28"/>
        <v>-14.175844155844123</v>
      </c>
      <c r="N137">
        <f t="shared" si="26"/>
        <v>-0.5117048152238767</v>
      </c>
      <c r="O137">
        <f t="shared" si="29"/>
        <v>11.86415584415582</v>
      </c>
      <c r="P137">
        <f t="shared" si="27"/>
        <v>-0.527256223737162</v>
      </c>
      <c r="AA137">
        <f t="shared" si="30"/>
        <v>-0.8325792103953081</v>
      </c>
      <c r="AB137">
        <f>AA137</f>
        <v>-0.8325792103953081</v>
      </c>
    </row>
    <row r="138" spans="13:28" ht="12.75">
      <c r="M138">
        <f t="shared" si="28"/>
        <v>-14.275844155844123</v>
      </c>
      <c r="N138">
        <f t="shared" si="26"/>
        <v>-0.5117640812624182</v>
      </c>
      <c r="O138">
        <f t="shared" si="29"/>
        <v>11.964155844155819</v>
      </c>
      <c r="P138">
        <f t="shared" si="27"/>
        <v>-0.5271969576986205</v>
      </c>
      <c r="AA138">
        <f t="shared" si="30"/>
        <v>-0.8325792103953081</v>
      </c>
      <c r="AB138">
        <f>($C$2*AA138+$G$2)/($C$6*AA138+$G$6)</f>
        <v>-0.8326591392065714</v>
      </c>
    </row>
    <row r="139" spans="13:28" ht="12.75">
      <c r="M139">
        <f t="shared" si="28"/>
        <v>-14.375844155844122</v>
      </c>
      <c r="N139">
        <f t="shared" si="26"/>
        <v>-0.5118224506891814</v>
      </c>
      <c r="O139">
        <f t="shared" si="29"/>
        <v>12.064155844155819</v>
      </c>
      <c r="P139">
        <f t="shared" si="27"/>
        <v>-0.5271385882718572</v>
      </c>
      <c r="AA139">
        <f t="shared" si="30"/>
        <v>-0.8326591392065714</v>
      </c>
      <c r="AB139">
        <f>AA139</f>
        <v>-0.8326591392065714</v>
      </c>
    </row>
    <row r="140" spans="13:28" ht="12.75">
      <c r="M140">
        <f t="shared" si="28"/>
        <v>-14.475844155844122</v>
      </c>
      <c r="N140">
        <f t="shared" si="26"/>
        <v>-0.5118799436981254</v>
      </c>
      <c r="O140">
        <f t="shared" si="29"/>
        <v>12.164155844155818</v>
      </c>
      <c r="P140">
        <f t="shared" si="27"/>
        <v>-0.5270810952629132</v>
      </c>
      <c r="AA140">
        <f t="shared" si="30"/>
        <v>-0.8326591392065714</v>
      </c>
      <c r="AB140">
        <f>($C$2*AA140+$G$2)/($C$6*AA140+$G$6)</f>
        <v>-0.8327365932762193</v>
      </c>
    </row>
    <row r="141" spans="13:28" ht="12.75">
      <c r="M141">
        <f t="shared" si="28"/>
        <v>-14.575844155844122</v>
      </c>
      <c r="N141">
        <f t="shared" si="26"/>
        <v>-0.5119365798813027</v>
      </c>
      <c r="O141">
        <f t="shared" si="29"/>
        <v>12.264155844155818</v>
      </c>
      <c r="P141">
        <f t="shared" si="27"/>
        <v>-0.527024459079736</v>
      </c>
      <c r="AA141">
        <f t="shared" si="30"/>
        <v>-0.8327365932762193</v>
      </c>
      <c r="AB141">
        <f>AA141</f>
        <v>-0.8327365932762193</v>
      </c>
    </row>
    <row r="142" spans="13:28" ht="12.75">
      <c r="M142">
        <f t="shared" si="28"/>
        <v>-14.675844155844121</v>
      </c>
      <c r="N142">
        <f t="shared" si="26"/>
        <v>-0.5119923782511194</v>
      </c>
      <c r="O142">
        <f t="shared" si="29"/>
        <v>12.364155844155817</v>
      </c>
      <c r="P142">
        <f t="shared" si="27"/>
        <v>-0.5269686607099193</v>
      </c>
      <c r="AA142">
        <f t="shared" si="30"/>
        <v>-0.8327365932762193</v>
      </c>
      <c r="AB142">
        <f>($C$2*AA142+$G$2)/($C$6*AA142+$G$6)</f>
        <v>-0.8328116857858607</v>
      </c>
    </row>
    <row r="143" spans="13:28" ht="12.75">
      <c r="M143">
        <f t="shared" si="28"/>
        <v>-14.775844155844121</v>
      </c>
      <c r="N143">
        <f t="shared" si="26"/>
        <v>-0.5120473572616143</v>
      </c>
      <c r="O143">
        <f t="shared" si="29"/>
        <v>12.464155844155817</v>
      </c>
      <c r="P143">
        <f t="shared" si="27"/>
        <v>-0.5269136816994244</v>
      </c>
      <c r="AA143">
        <f t="shared" si="30"/>
        <v>-0.8328116857858607</v>
      </c>
      <c r="AB143">
        <f>AA143</f>
        <v>-0.8328116857858607</v>
      </c>
    </row>
    <row r="144" spans="13:28" ht="12.75">
      <c r="M144">
        <f t="shared" si="28"/>
        <v>-14.87584415584412</v>
      </c>
      <c r="N144">
        <f t="shared" si="26"/>
        <v>-0.5121015348288075</v>
      </c>
      <c r="O144">
        <f t="shared" si="29"/>
        <v>12.564155844155817</v>
      </c>
      <c r="P144">
        <f t="shared" si="27"/>
        <v>-0.5268595041322313</v>
      </c>
      <c r="AA144">
        <f t="shared" si="30"/>
        <v>-0.8328116857858607</v>
      </c>
      <c r="AB144">
        <f>($C$2*AA144+$G$2)/($C$6*AA144+$G$6)</f>
        <v>-0.8328845231189701</v>
      </c>
    </row>
    <row r="145" spans="13:28" ht="12.75">
      <c r="M145">
        <f t="shared" si="28"/>
        <v>-14.97584415584412</v>
      </c>
      <c r="N145">
        <f t="shared" si="26"/>
        <v>-0.5121549283501657</v>
      </c>
      <c r="O145">
        <f t="shared" si="29"/>
        <v>12.664155844155816</v>
      </c>
      <c r="P145">
        <f t="shared" si="27"/>
        <v>-0.526806110610873</v>
      </c>
      <c r="AA145">
        <f t="shared" si="30"/>
        <v>-0.8328845231189701</v>
      </c>
      <c r="AB145">
        <f>AA145</f>
        <v>-0.8328845231189701</v>
      </c>
    </row>
    <row r="146" spans="13:28" ht="12.75">
      <c r="M146">
        <f t="shared" si="28"/>
        <v>-15.07584415584412</v>
      </c>
      <c r="N146">
        <f t="shared" si="26"/>
        <v>-0.5122075547232285</v>
      </c>
      <c r="O146">
        <f t="shared" si="29"/>
        <v>12.764155844155816</v>
      </c>
      <c r="P146">
        <f t="shared" si="27"/>
        <v>-0.5267534842378101</v>
      </c>
      <c r="AA146">
        <f t="shared" si="30"/>
        <v>-0.8328845231189701</v>
      </c>
      <c r="AB146">
        <f>($C$2*AA146+$G$2)/($C$6*AA146+$G$6)</f>
        <v>-0.8329552053637391</v>
      </c>
    </row>
    <row r="147" spans="13:28" ht="12.75">
      <c r="M147">
        <f t="shared" si="28"/>
        <v>-15.17584415584412</v>
      </c>
      <c r="N147">
        <f t="shared" si="26"/>
        <v>-0.5122594303634375</v>
      </c>
      <c r="O147">
        <f t="shared" si="29"/>
        <v>12.864155844155816</v>
      </c>
      <c r="P147">
        <f t="shared" si="27"/>
        <v>-0.5267016085976012</v>
      </c>
      <c r="AA147">
        <f t="shared" si="30"/>
        <v>-0.8329552053637391</v>
      </c>
      <c r="AB147">
        <f>AA147</f>
        <v>-0.8329552053637391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47"/>
  <sheetViews>
    <sheetView workbookViewId="0" topLeftCell="A1">
      <selection activeCell="A2" sqref="A2"/>
    </sheetView>
  </sheetViews>
  <sheetFormatPr defaultColWidth="11.00390625" defaultRowHeight="12"/>
  <cols>
    <col min="9" max="9" width="8.375" style="0" customWidth="1"/>
  </cols>
  <sheetData>
    <row r="1" spans="13:18" ht="12.75">
      <c r="M1">
        <v>205</v>
      </c>
      <c r="N1">
        <v>212</v>
      </c>
      <c r="O1">
        <v>110</v>
      </c>
      <c r="P1">
        <v>381</v>
      </c>
      <c r="R1">
        <v>730</v>
      </c>
    </row>
    <row r="2" spans="2:10" ht="19.5">
      <c r="B2" s="1" t="s">
        <v>1</v>
      </c>
      <c r="C2" s="2">
        <f>-3+$M$1/100</f>
        <v>-0.9500000000000002</v>
      </c>
      <c r="D2" s="3"/>
      <c r="E2" s="3"/>
      <c r="F2" s="1" t="s">
        <v>2</v>
      </c>
      <c r="G2" s="2">
        <f>-3+$N$1/100</f>
        <v>-0.8799999999999999</v>
      </c>
      <c r="I2" s="6" t="s">
        <v>8</v>
      </c>
      <c r="J2" s="5">
        <f>-5+$R$1/100</f>
        <v>2.3</v>
      </c>
    </row>
    <row r="3" spans="13:28" ht="12">
      <c r="M3" t="s">
        <v>5</v>
      </c>
      <c r="N3">
        <f>-G6/C6</f>
        <v>0.5000000000000001</v>
      </c>
      <c r="Q3">
        <f>$N$3</f>
        <v>0.5000000000000001</v>
      </c>
      <c r="R3">
        <v>-15</v>
      </c>
      <c r="T3">
        <v>-5</v>
      </c>
      <c r="U3">
        <f>C2/C6</f>
        <v>0.5000000000000001</v>
      </c>
      <c r="V3">
        <v>-5</v>
      </c>
      <c r="AA3">
        <f>AA7</f>
        <v>2.3</v>
      </c>
      <c r="AB3">
        <v>0</v>
      </c>
    </row>
    <row r="4" spans="17:28" ht="12">
      <c r="Q4">
        <f>$N$3</f>
        <v>0.5000000000000001</v>
      </c>
      <c r="R4">
        <v>15</v>
      </c>
      <c r="T4">
        <v>5</v>
      </c>
      <c r="U4">
        <f>U3</f>
        <v>0.5000000000000001</v>
      </c>
      <c r="V4">
        <v>5</v>
      </c>
      <c r="AA4">
        <f>AA3</f>
        <v>2.3</v>
      </c>
      <c r="AB4">
        <f>AB7</f>
        <v>0.896198830409357</v>
      </c>
    </row>
    <row r="5" spans="13:15" ht="12.75">
      <c r="M5" t="s">
        <v>6</v>
      </c>
      <c r="O5" t="s">
        <v>7</v>
      </c>
    </row>
    <row r="6" spans="2:10" ht="19.5">
      <c r="B6" s="1" t="s">
        <v>3</v>
      </c>
      <c r="C6" s="2">
        <f>-3+$O$1/100</f>
        <v>-1.9</v>
      </c>
      <c r="D6" s="4"/>
      <c r="E6" s="4"/>
      <c r="F6" s="1" t="s">
        <v>4</v>
      </c>
      <c r="G6" s="2">
        <f>-$C$2</f>
        <v>0.9500000000000002</v>
      </c>
      <c r="I6" s="11" t="s">
        <v>9</v>
      </c>
      <c r="J6" s="10">
        <f>(C2-G6-SQRT((G6-C2)^2+4*G2*C6))/(2*C6)</f>
        <v>1.3444867640980778</v>
      </c>
    </row>
    <row r="7" spans="6:28" ht="29.25">
      <c r="F7" s="20" t="s">
        <v>20</v>
      </c>
      <c r="I7" s="11" t="s">
        <v>10</v>
      </c>
      <c r="J7" s="10">
        <f>(C2-G6+SQRT((G6-C2)^2+4*G2*C6))/(2*C6)</f>
        <v>-0.34448676409807744</v>
      </c>
      <c r="M7">
        <f>$N$3-0.02</f>
        <v>0.4800000000000001</v>
      </c>
      <c r="N7">
        <f aca="true" t="shared" si="0" ref="N7:N38">($C$2*M7+$G$2)/($C$6*M7+$G$6)</f>
        <v>-35.157894736842074</v>
      </c>
      <c r="O7">
        <f>$N$3+0.02</f>
        <v>0.5200000000000001</v>
      </c>
      <c r="P7">
        <f aca="true" t="shared" si="1" ref="P7:P38">($C$2*O7+$G$2)/($C$6*O7+$G$6)</f>
        <v>36.157894736842074</v>
      </c>
      <c r="R7">
        <v>-5</v>
      </c>
      <c r="S7">
        <f aca="true" t="shared" si="2" ref="S7:S38">$C$6*R7*R7+($G$6-$C$2)*R7-$G$2</f>
        <v>-56.12</v>
      </c>
      <c r="U7">
        <f>M7</f>
        <v>0.4800000000000001</v>
      </c>
      <c r="V7">
        <f aca="true" t="shared" si="3" ref="V7:V27">($C$2*U7+$G$2)/($C$6*U7+$G$6)</f>
        <v>-35.157894736842074</v>
      </c>
      <c r="W7">
        <f>U7+0.04</f>
        <v>0.5200000000000001</v>
      </c>
      <c r="X7">
        <f aca="true" t="shared" si="4" ref="X7:X27">($C$2*W7+$G$2)/($C$6*W7+$G$6)</f>
        <v>36.157894736842074</v>
      </c>
      <c r="AA7">
        <f>J2</f>
        <v>2.3</v>
      </c>
      <c r="AB7">
        <f>($C$2*AA7+$G$2)/($C$6*AA7+$G$6)</f>
        <v>0.896198830409357</v>
      </c>
    </row>
    <row r="8" spans="10:28" ht="6.75" customHeight="1">
      <c r="J8" s="8"/>
      <c r="K8" s="7"/>
      <c r="M8">
        <f aca="true" t="shared" si="5" ref="M8:M39">M7-0.1</f>
        <v>0.3800000000000001</v>
      </c>
      <c r="N8">
        <f t="shared" si="0"/>
        <v>-5.442982456140352</v>
      </c>
      <c r="O8">
        <f aca="true" t="shared" si="6" ref="O8:O39">O7+0.1</f>
        <v>0.6200000000000001</v>
      </c>
      <c r="P8">
        <f t="shared" si="1"/>
        <v>6.442982456140352</v>
      </c>
      <c r="R8">
        <v>-4.8</v>
      </c>
      <c r="S8">
        <f t="shared" si="2"/>
        <v>-52.016</v>
      </c>
      <c r="U8">
        <f aca="true" t="shared" si="7" ref="U8:U27">U7-0.01</f>
        <v>0.4700000000000001</v>
      </c>
      <c r="V8">
        <f t="shared" si="3"/>
        <v>-23.271929824561383</v>
      </c>
      <c r="W8">
        <f aca="true" t="shared" si="8" ref="W8:W27">W7+0.01</f>
        <v>0.5300000000000001</v>
      </c>
      <c r="X8">
        <f t="shared" si="4"/>
        <v>24.271929824561433</v>
      </c>
      <c r="AA8">
        <f aca="true" t="shared" si="9" ref="AA8:AA39">AB7</f>
        <v>0.896198830409357</v>
      </c>
      <c r="AB8">
        <f>AA8</f>
        <v>0.896198830409357</v>
      </c>
    </row>
    <row r="9" spans="13:28" ht="12.75">
      <c r="M9">
        <f t="shared" si="5"/>
        <v>0.28000000000000014</v>
      </c>
      <c r="N9">
        <f t="shared" si="0"/>
        <v>-2.741626794258374</v>
      </c>
      <c r="O9">
        <f t="shared" si="6"/>
        <v>0.7200000000000001</v>
      </c>
      <c r="P9">
        <f t="shared" si="1"/>
        <v>3.741626794258374</v>
      </c>
      <c r="R9">
        <v>-4.6</v>
      </c>
      <c r="S9">
        <f t="shared" si="2"/>
        <v>-48.063999999999986</v>
      </c>
      <c r="U9">
        <f t="shared" si="7"/>
        <v>0.4600000000000001</v>
      </c>
      <c r="V9">
        <f t="shared" si="3"/>
        <v>-17.32894736842104</v>
      </c>
      <c r="W9">
        <f t="shared" si="8"/>
        <v>0.5400000000000001</v>
      </c>
      <c r="X9">
        <f t="shared" si="4"/>
        <v>18.32894736842104</v>
      </c>
      <c r="AA9">
        <f t="shared" si="9"/>
        <v>0.896198830409357</v>
      </c>
      <c r="AB9">
        <f>($C$2*AA9+$G$2)/($C$6*AA9+$G$6)</f>
        <v>2.3</v>
      </c>
    </row>
    <row r="10" spans="13:28" ht="12.75">
      <c r="M10">
        <f t="shared" si="5"/>
        <v>0.18000000000000013</v>
      </c>
      <c r="N10">
        <f t="shared" si="0"/>
        <v>-1.7286184210526323</v>
      </c>
      <c r="O10">
        <f t="shared" si="6"/>
        <v>0.8200000000000001</v>
      </c>
      <c r="P10">
        <f t="shared" si="1"/>
        <v>2.7286184210526327</v>
      </c>
      <c r="R10">
        <v>-4.4</v>
      </c>
      <c r="S10">
        <f t="shared" si="2"/>
        <v>-44.264</v>
      </c>
      <c r="U10">
        <f t="shared" si="7"/>
        <v>0.45000000000000007</v>
      </c>
      <c r="V10">
        <f t="shared" si="3"/>
        <v>-13.763157894736832</v>
      </c>
      <c r="W10">
        <f t="shared" si="8"/>
        <v>0.5500000000000002</v>
      </c>
      <c r="X10">
        <f t="shared" si="4"/>
        <v>14.76315789473685</v>
      </c>
      <c r="AA10">
        <f t="shared" si="9"/>
        <v>2.3</v>
      </c>
      <c r="AB10">
        <f>AA10</f>
        <v>2.3</v>
      </c>
    </row>
    <row r="11" spans="13:28" ht="12.75">
      <c r="M11">
        <f t="shared" si="5"/>
        <v>0.08000000000000013</v>
      </c>
      <c r="N11">
        <f t="shared" si="0"/>
        <v>-1.197994987468672</v>
      </c>
      <c r="O11">
        <f t="shared" si="6"/>
        <v>0.92</v>
      </c>
      <c r="P11">
        <f t="shared" si="1"/>
        <v>2.197994987468672</v>
      </c>
      <c r="R11">
        <v>-4.2</v>
      </c>
      <c r="S11">
        <f t="shared" si="2"/>
        <v>-40.616</v>
      </c>
      <c r="U11">
        <f t="shared" si="7"/>
        <v>0.44000000000000006</v>
      </c>
      <c r="V11">
        <f t="shared" si="3"/>
        <v>-11.385964912280691</v>
      </c>
      <c r="W11">
        <f t="shared" si="8"/>
        <v>0.5600000000000002</v>
      </c>
      <c r="X11">
        <f t="shared" si="4"/>
        <v>12.385964912280691</v>
      </c>
      <c r="AA11">
        <f t="shared" si="9"/>
        <v>2.3</v>
      </c>
      <c r="AB11">
        <f>($C$2*AA11+$G$2)/($C$6*AA11+$G$6)</f>
        <v>0.896198830409357</v>
      </c>
    </row>
    <row r="12" spans="13:28" ht="12.75">
      <c r="M12">
        <f t="shared" si="5"/>
        <v>-0.01999999999999988</v>
      </c>
      <c r="N12">
        <f t="shared" si="0"/>
        <v>-0.8714574898785425</v>
      </c>
      <c r="O12">
        <f t="shared" si="6"/>
        <v>1.02</v>
      </c>
      <c r="P12">
        <f t="shared" si="1"/>
        <v>1.8714574898785432</v>
      </c>
      <c r="R12">
        <v>-4</v>
      </c>
      <c r="S12">
        <f t="shared" si="2"/>
        <v>-37.12</v>
      </c>
      <c r="U12">
        <f t="shared" si="7"/>
        <v>0.43000000000000005</v>
      </c>
      <c r="V12">
        <f t="shared" si="3"/>
        <v>-9.687969924812021</v>
      </c>
      <c r="W12">
        <f t="shared" si="8"/>
        <v>0.5700000000000002</v>
      </c>
      <c r="X12">
        <f t="shared" si="4"/>
        <v>10.68796992481203</v>
      </c>
      <c r="AA12">
        <f t="shared" si="9"/>
        <v>0.896198830409357</v>
      </c>
      <c r="AB12">
        <f>AA12</f>
        <v>0.896198830409357</v>
      </c>
    </row>
    <row r="13" spans="13:28" ht="12.75">
      <c r="M13">
        <f t="shared" si="5"/>
        <v>-0.11999999999999988</v>
      </c>
      <c r="N13">
        <f t="shared" si="0"/>
        <v>-0.6502546689303905</v>
      </c>
      <c r="O13">
        <f t="shared" si="6"/>
        <v>1.12</v>
      </c>
      <c r="P13">
        <f t="shared" si="1"/>
        <v>1.6502546689303907</v>
      </c>
      <c r="R13">
        <v>-3.8</v>
      </c>
      <c r="S13">
        <f t="shared" si="2"/>
        <v>-33.775999999999996</v>
      </c>
      <c r="U13">
        <f t="shared" si="7"/>
        <v>0.42000000000000004</v>
      </c>
      <c r="V13">
        <f t="shared" si="3"/>
        <v>-8.414473684210519</v>
      </c>
      <c r="W13">
        <f t="shared" si="8"/>
        <v>0.5800000000000002</v>
      </c>
      <c r="X13">
        <f t="shared" si="4"/>
        <v>9.414473684210519</v>
      </c>
      <c r="AA13">
        <f t="shared" si="9"/>
        <v>0.896198830409357</v>
      </c>
      <c r="AB13">
        <f>($C$2*AA13+$G$2)/($C$6*AA13+$G$6)</f>
        <v>2.3</v>
      </c>
    </row>
    <row r="14" spans="13:28" ht="12.75">
      <c r="M14">
        <f t="shared" si="5"/>
        <v>-0.2199999999999999</v>
      </c>
      <c r="N14">
        <f t="shared" si="0"/>
        <v>-0.4904970760233918</v>
      </c>
      <c r="O14">
        <f t="shared" si="6"/>
        <v>1.2200000000000002</v>
      </c>
      <c r="P14">
        <f t="shared" si="1"/>
        <v>1.4904970760233924</v>
      </c>
      <c r="R14">
        <v>-3.6</v>
      </c>
      <c r="S14">
        <f t="shared" si="2"/>
        <v>-30.584</v>
      </c>
      <c r="U14">
        <f t="shared" si="7"/>
        <v>0.41000000000000003</v>
      </c>
      <c r="V14">
        <f t="shared" si="3"/>
        <v>-7.423976608187128</v>
      </c>
      <c r="W14">
        <f t="shared" si="8"/>
        <v>0.5900000000000002</v>
      </c>
      <c r="X14">
        <f t="shared" si="4"/>
        <v>8.423976608187132</v>
      </c>
      <c r="AA14">
        <f t="shared" si="9"/>
        <v>2.3</v>
      </c>
      <c r="AB14">
        <f>AA14</f>
        <v>2.3</v>
      </c>
    </row>
    <row r="15" spans="13:28" ht="12.75">
      <c r="M15">
        <f t="shared" si="5"/>
        <v>-0.3199999999999999</v>
      </c>
      <c r="N15">
        <f t="shared" si="0"/>
        <v>-0.36970474967907574</v>
      </c>
      <c r="O15">
        <f t="shared" si="6"/>
        <v>1.3200000000000003</v>
      </c>
      <c r="P15">
        <f t="shared" si="1"/>
        <v>1.3697047496790757</v>
      </c>
      <c r="R15">
        <v>-3.4</v>
      </c>
      <c r="S15">
        <f t="shared" si="2"/>
        <v>-27.544</v>
      </c>
      <c r="U15">
        <f t="shared" si="7"/>
        <v>0.4</v>
      </c>
      <c r="V15">
        <f t="shared" si="3"/>
        <v>-6.631578947368415</v>
      </c>
      <c r="W15">
        <f t="shared" si="8"/>
        <v>0.6000000000000002</v>
      </c>
      <c r="X15">
        <f t="shared" si="4"/>
        <v>7.631578947368415</v>
      </c>
      <c r="AA15">
        <f t="shared" si="9"/>
        <v>2.3</v>
      </c>
      <c r="AB15">
        <f>($C$2*AA15+$G$2)/($C$6*AA15+$G$6)</f>
        <v>0.896198830409357</v>
      </c>
    </row>
    <row r="16" spans="13:28" ht="12.75">
      <c r="M16">
        <f t="shared" si="5"/>
        <v>-0.41999999999999993</v>
      </c>
      <c r="N16">
        <f t="shared" si="0"/>
        <v>-0.27517162471395873</v>
      </c>
      <c r="O16">
        <f t="shared" si="6"/>
        <v>1.4200000000000004</v>
      </c>
      <c r="P16">
        <f t="shared" si="1"/>
        <v>1.275171624713959</v>
      </c>
      <c r="R16">
        <v>-3.2</v>
      </c>
      <c r="S16">
        <f t="shared" si="2"/>
        <v>-24.656000000000006</v>
      </c>
      <c r="U16">
        <f t="shared" si="7"/>
        <v>0.39</v>
      </c>
      <c r="V16">
        <f t="shared" si="3"/>
        <v>-5.983253588516741</v>
      </c>
      <c r="W16">
        <f t="shared" si="8"/>
        <v>0.6100000000000002</v>
      </c>
      <c r="X16">
        <f t="shared" si="4"/>
        <v>6.983253588516745</v>
      </c>
      <c r="AA16">
        <f t="shared" si="9"/>
        <v>0.896198830409357</v>
      </c>
      <c r="AB16">
        <f>AA16</f>
        <v>0.896198830409357</v>
      </c>
    </row>
    <row r="17" spans="13:28" ht="12.75">
      <c r="M17">
        <f t="shared" si="5"/>
        <v>-0.5199999999999999</v>
      </c>
      <c r="N17">
        <f t="shared" si="0"/>
        <v>-0.1991744066047471</v>
      </c>
      <c r="O17">
        <f t="shared" si="6"/>
        <v>1.5200000000000005</v>
      </c>
      <c r="P17">
        <f t="shared" si="1"/>
        <v>1.1991744066047472</v>
      </c>
      <c r="R17">
        <v>-3</v>
      </c>
      <c r="S17">
        <f t="shared" si="2"/>
        <v>-21.919999999999998</v>
      </c>
      <c r="U17">
        <f t="shared" si="7"/>
        <v>0.38</v>
      </c>
      <c r="V17">
        <f t="shared" si="3"/>
        <v>-5.442982456140347</v>
      </c>
      <c r="W17">
        <f t="shared" si="8"/>
        <v>0.6200000000000002</v>
      </c>
      <c r="X17">
        <f t="shared" si="4"/>
        <v>6.442982456140347</v>
      </c>
      <c r="AA17">
        <f t="shared" si="9"/>
        <v>0.896198830409357</v>
      </c>
      <c r="AB17">
        <f>($C$2*AA17+$G$2)/($C$6*AA17+$G$6)</f>
        <v>2.3</v>
      </c>
    </row>
    <row r="18" spans="13:28" ht="12.75">
      <c r="M18">
        <f t="shared" si="5"/>
        <v>-0.6199999999999999</v>
      </c>
      <c r="N18">
        <f t="shared" si="0"/>
        <v>-0.13674812030075184</v>
      </c>
      <c r="O18">
        <f t="shared" si="6"/>
        <v>1.6200000000000006</v>
      </c>
      <c r="P18">
        <f t="shared" si="1"/>
        <v>1.136748120300752</v>
      </c>
      <c r="R18">
        <v>-2.8</v>
      </c>
      <c r="S18">
        <f t="shared" si="2"/>
        <v>-19.336</v>
      </c>
      <c r="U18">
        <f t="shared" si="7"/>
        <v>0.37</v>
      </c>
      <c r="V18">
        <f t="shared" si="3"/>
        <v>-4.985829959514166</v>
      </c>
      <c r="W18">
        <f t="shared" si="8"/>
        <v>0.6300000000000002</v>
      </c>
      <c r="X18">
        <f t="shared" si="4"/>
        <v>5.985829959514169</v>
      </c>
      <c r="AA18">
        <f t="shared" si="9"/>
        <v>2.3</v>
      </c>
      <c r="AB18">
        <f>AA18</f>
        <v>2.3</v>
      </c>
    </row>
    <row r="19" spans="13:28" ht="12.75">
      <c r="M19">
        <f t="shared" si="5"/>
        <v>-0.7199999999999999</v>
      </c>
      <c r="N19">
        <f t="shared" si="0"/>
        <v>-0.08455565142364102</v>
      </c>
      <c r="O19">
        <f t="shared" si="6"/>
        <v>1.7200000000000006</v>
      </c>
      <c r="P19">
        <f t="shared" si="1"/>
        <v>1.0845556514236412</v>
      </c>
      <c r="R19">
        <v>-2.6</v>
      </c>
      <c r="S19">
        <f t="shared" si="2"/>
        <v>-16.904</v>
      </c>
      <c r="U19">
        <f t="shared" si="7"/>
        <v>0.36</v>
      </c>
      <c r="V19">
        <f t="shared" si="3"/>
        <v>-4.593984962406011</v>
      </c>
      <c r="W19">
        <f t="shared" si="8"/>
        <v>0.6400000000000002</v>
      </c>
      <c r="X19">
        <f t="shared" si="4"/>
        <v>5.593984962406011</v>
      </c>
      <c r="AA19">
        <f t="shared" si="9"/>
        <v>2.3</v>
      </c>
      <c r="AB19">
        <f>($C$2*AA19+$G$2)/($C$6*AA19+$G$6)</f>
        <v>0.896198830409357</v>
      </c>
    </row>
    <row r="20" spans="13:28" ht="12.75">
      <c r="M20">
        <f t="shared" si="5"/>
        <v>-0.8199999999999998</v>
      </c>
      <c r="N20">
        <f t="shared" si="0"/>
        <v>-0.04027113237639548</v>
      </c>
      <c r="O20">
        <f t="shared" si="6"/>
        <v>1.8200000000000007</v>
      </c>
      <c r="P20">
        <f t="shared" si="1"/>
        <v>1.0402711323763956</v>
      </c>
      <c r="R20">
        <v>-2.4</v>
      </c>
      <c r="S20">
        <f t="shared" si="2"/>
        <v>-14.623999999999999</v>
      </c>
      <c r="U20">
        <f t="shared" si="7"/>
        <v>0.35</v>
      </c>
      <c r="V20">
        <f t="shared" si="3"/>
        <v>-4.254385964912276</v>
      </c>
      <c r="W20">
        <f t="shared" si="8"/>
        <v>0.6500000000000002</v>
      </c>
      <c r="X20">
        <f t="shared" si="4"/>
        <v>5.254385964912279</v>
      </c>
      <c r="AA20">
        <f t="shared" si="9"/>
        <v>0.896198830409357</v>
      </c>
      <c r="AB20">
        <f>AA20</f>
        <v>0.896198830409357</v>
      </c>
    </row>
    <row r="21" spans="13:28" ht="12.75">
      <c r="M21">
        <f t="shared" si="5"/>
        <v>-0.9199999999999998</v>
      </c>
      <c r="N21">
        <f t="shared" si="0"/>
        <v>-0.0022238695329873594</v>
      </c>
      <c r="O21">
        <f t="shared" si="6"/>
        <v>1.9200000000000008</v>
      </c>
      <c r="P21">
        <f t="shared" si="1"/>
        <v>1.0022238695329873</v>
      </c>
      <c r="R21">
        <v>-2.2</v>
      </c>
      <c r="S21">
        <f t="shared" si="2"/>
        <v>-12.496000000000002</v>
      </c>
      <c r="U21">
        <f t="shared" si="7"/>
        <v>0.33999999999999997</v>
      </c>
      <c r="V21">
        <f t="shared" si="3"/>
        <v>-3.9572368421052593</v>
      </c>
      <c r="W21">
        <f t="shared" si="8"/>
        <v>0.6600000000000003</v>
      </c>
      <c r="X21">
        <f t="shared" si="4"/>
        <v>4.957236842105259</v>
      </c>
      <c r="AA21">
        <f t="shared" si="9"/>
        <v>0.896198830409357</v>
      </c>
      <c r="AB21">
        <f>($C$2*AA21+$G$2)/($C$6*AA21+$G$6)</f>
        <v>2.3</v>
      </c>
    </row>
    <row r="22" spans="13:28" ht="12.75">
      <c r="M22">
        <f t="shared" si="5"/>
        <v>-1.0199999999999998</v>
      </c>
      <c r="N22">
        <f t="shared" si="0"/>
        <v>0.030817174515235485</v>
      </c>
      <c r="O22">
        <f t="shared" si="6"/>
        <v>2.020000000000001</v>
      </c>
      <c r="P22">
        <f t="shared" si="1"/>
        <v>0.9691828254847645</v>
      </c>
      <c r="R22">
        <v>-2</v>
      </c>
      <c r="S22">
        <f t="shared" si="2"/>
        <v>-10.52</v>
      </c>
      <c r="U22">
        <f t="shared" si="7"/>
        <v>0.32999999999999996</v>
      </c>
      <c r="V22">
        <f t="shared" si="3"/>
        <v>-3.695046439628479</v>
      </c>
      <c r="W22">
        <f t="shared" si="8"/>
        <v>0.6700000000000003</v>
      </c>
      <c r="X22">
        <f t="shared" si="4"/>
        <v>4.695046439628481</v>
      </c>
      <c r="AA22">
        <f t="shared" si="9"/>
        <v>2.3</v>
      </c>
      <c r="AB22">
        <f>AA22</f>
        <v>2.3</v>
      </c>
    </row>
    <row r="23" spans="13:28" ht="12.75">
      <c r="M23">
        <f t="shared" si="5"/>
        <v>-1.1199999999999999</v>
      </c>
      <c r="N23">
        <f t="shared" si="0"/>
        <v>0.05977907732293703</v>
      </c>
      <c r="O23">
        <f t="shared" si="6"/>
        <v>2.120000000000001</v>
      </c>
      <c r="P23">
        <f t="shared" si="1"/>
        <v>0.940220922677063</v>
      </c>
      <c r="R23">
        <v>-1.8</v>
      </c>
      <c r="S23">
        <f t="shared" si="2"/>
        <v>-8.696000000000002</v>
      </c>
      <c r="U23">
        <f t="shared" si="7"/>
        <v>0.31999999999999995</v>
      </c>
      <c r="V23">
        <f t="shared" si="3"/>
        <v>-3.461988304093564</v>
      </c>
      <c r="W23">
        <f t="shared" si="8"/>
        <v>0.6800000000000003</v>
      </c>
      <c r="X23">
        <f t="shared" si="4"/>
        <v>4.461988304093564</v>
      </c>
      <c r="AA23">
        <f t="shared" si="9"/>
        <v>2.3</v>
      </c>
      <c r="AB23">
        <f>($C$2*AA23+$G$2)/($C$6*AA23+$G$6)</f>
        <v>0.896198830409357</v>
      </c>
    </row>
    <row r="24" spans="13:28" ht="12.75">
      <c r="M24">
        <f t="shared" si="5"/>
        <v>-1.22</v>
      </c>
      <c r="N24">
        <f t="shared" si="0"/>
        <v>0.085373317013464</v>
      </c>
      <c r="O24">
        <f t="shared" si="6"/>
        <v>2.220000000000001</v>
      </c>
      <c r="P24">
        <f t="shared" si="1"/>
        <v>0.914626682986536</v>
      </c>
      <c r="R24">
        <v>-1.6</v>
      </c>
      <c r="S24">
        <f t="shared" si="2"/>
        <v>-7.024000000000002</v>
      </c>
      <c r="U24">
        <f t="shared" si="7"/>
        <v>0.30999999999999994</v>
      </c>
      <c r="V24">
        <f t="shared" si="3"/>
        <v>-3.253462603878113</v>
      </c>
      <c r="W24">
        <f t="shared" si="8"/>
        <v>0.6900000000000003</v>
      </c>
      <c r="X24">
        <f t="shared" si="4"/>
        <v>4.2534626038781145</v>
      </c>
      <c r="AA24">
        <f t="shared" si="9"/>
        <v>0.896198830409357</v>
      </c>
      <c r="AB24">
        <f>AA24</f>
        <v>0.896198830409357</v>
      </c>
    </row>
    <row r="25" spans="13:28" ht="12.75">
      <c r="M25">
        <f t="shared" si="5"/>
        <v>-1.32</v>
      </c>
      <c r="N25">
        <f t="shared" si="0"/>
        <v>0.10815500289184508</v>
      </c>
      <c r="O25">
        <f t="shared" si="6"/>
        <v>2.320000000000001</v>
      </c>
      <c r="P25">
        <f t="shared" si="1"/>
        <v>0.8918449971081549</v>
      </c>
      <c r="R25">
        <v>-1.4</v>
      </c>
      <c r="S25">
        <f t="shared" si="2"/>
        <v>-5.504</v>
      </c>
      <c r="U25">
        <f t="shared" si="7"/>
        <v>0.29999999999999993</v>
      </c>
      <c r="V25">
        <f t="shared" si="3"/>
        <v>-3.0657894736842075</v>
      </c>
      <c r="W25">
        <f t="shared" si="8"/>
        <v>0.7000000000000003</v>
      </c>
      <c r="X25">
        <f t="shared" si="4"/>
        <v>4.065789473684208</v>
      </c>
      <c r="AA25">
        <f t="shared" si="9"/>
        <v>0.896198830409357</v>
      </c>
      <c r="AB25">
        <f>($C$2*AA25+$G$2)/($C$6*AA25+$G$6)</f>
        <v>2.3</v>
      </c>
    </row>
    <row r="26" spans="13:28" ht="12.75">
      <c r="M26">
        <f t="shared" si="5"/>
        <v>-1.4200000000000002</v>
      </c>
      <c r="N26">
        <f t="shared" si="0"/>
        <v>0.1285635964912282</v>
      </c>
      <c r="O26">
        <f t="shared" si="6"/>
        <v>2.4200000000000013</v>
      </c>
      <c r="P26">
        <f t="shared" si="1"/>
        <v>0.8714364035087718</v>
      </c>
      <c r="R26">
        <v>-1.2</v>
      </c>
      <c r="S26">
        <f t="shared" si="2"/>
        <v>-4.136</v>
      </c>
      <c r="U26">
        <f t="shared" si="7"/>
        <v>0.2899999999999999</v>
      </c>
      <c r="V26">
        <f t="shared" si="3"/>
        <v>-2.895989974937341</v>
      </c>
      <c r="W26">
        <f t="shared" si="8"/>
        <v>0.7100000000000003</v>
      </c>
      <c r="X26">
        <f t="shared" si="4"/>
        <v>3.895989974937342</v>
      </c>
      <c r="AA26">
        <f t="shared" si="9"/>
        <v>2.3</v>
      </c>
      <c r="AB26">
        <f>AA26</f>
        <v>2.3</v>
      </c>
    </row>
    <row r="27" spans="13:28" ht="12.75">
      <c r="M27">
        <f t="shared" si="5"/>
        <v>-1.5200000000000002</v>
      </c>
      <c r="N27">
        <f t="shared" si="0"/>
        <v>0.14695153725898916</v>
      </c>
      <c r="O27">
        <f t="shared" si="6"/>
        <v>2.5200000000000014</v>
      </c>
      <c r="P27">
        <f t="shared" si="1"/>
        <v>0.853048462741011</v>
      </c>
      <c r="R27">
        <v>-1</v>
      </c>
      <c r="S27">
        <f t="shared" si="2"/>
        <v>-2.9200000000000004</v>
      </c>
      <c r="U27">
        <f t="shared" si="7"/>
        <v>0.2799999999999999</v>
      </c>
      <c r="V27">
        <f t="shared" si="3"/>
        <v>-2.7416267942583707</v>
      </c>
      <c r="W27">
        <f t="shared" si="8"/>
        <v>0.7200000000000003</v>
      </c>
      <c r="X27">
        <f t="shared" si="4"/>
        <v>3.7416267942583707</v>
      </c>
      <c r="AA27">
        <f t="shared" si="9"/>
        <v>2.3</v>
      </c>
      <c r="AB27">
        <f>($C$2*AA27+$G$2)/($C$6*AA27+$G$6)</f>
        <v>0.896198830409357</v>
      </c>
    </row>
    <row r="28" spans="13:28" ht="12.75">
      <c r="M28">
        <f t="shared" si="5"/>
        <v>-1.6200000000000003</v>
      </c>
      <c r="N28">
        <f t="shared" si="0"/>
        <v>0.16360476663356519</v>
      </c>
      <c r="O28">
        <f t="shared" si="6"/>
        <v>2.6200000000000014</v>
      </c>
      <c r="P28">
        <f t="shared" si="1"/>
        <v>0.8363952333664348</v>
      </c>
      <c r="R28">
        <v>-0.8</v>
      </c>
      <c r="S28">
        <f t="shared" si="2"/>
        <v>-1.8560000000000008</v>
      </c>
      <c r="AA28">
        <f t="shared" si="9"/>
        <v>0.896198830409357</v>
      </c>
      <c r="AB28">
        <f>AA28</f>
        <v>0.896198830409357</v>
      </c>
    </row>
    <row r="29" spans="13:28" ht="12.75">
      <c r="M29">
        <f t="shared" si="5"/>
        <v>-1.7200000000000004</v>
      </c>
      <c r="N29">
        <f t="shared" si="0"/>
        <v>0.17875770507349473</v>
      </c>
      <c r="O29">
        <f t="shared" si="6"/>
        <v>2.7200000000000015</v>
      </c>
      <c r="P29">
        <f t="shared" si="1"/>
        <v>0.8212422949265054</v>
      </c>
      <c r="R29">
        <v>-0.6</v>
      </c>
      <c r="S29">
        <f t="shared" si="2"/>
        <v>-0.9440000000000002</v>
      </c>
      <c r="AA29">
        <f t="shared" si="9"/>
        <v>0.896198830409357</v>
      </c>
      <c r="AB29">
        <f>($C$2*AA29+$G$2)/($C$6*AA29+$G$6)</f>
        <v>2.3</v>
      </c>
    </row>
    <row r="30" spans="13:28" ht="12.75">
      <c r="M30">
        <f t="shared" si="5"/>
        <v>-1.8200000000000005</v>
      </c>
      <c r="N30">
        <f t="shared" si="0"/>
        <v>0.19260435571687853</v>
      </c>
      <c r="O30">
        <f t="shared" si="6"/>
        <v>2.8200000000000016</v>
      </c>
      <c r="P30">
        <f t="shared" si="1"/>
        <v>0.8073956442831215</v>
      </c>
      <c r="R30">
        <v>-0.4</v>
      </c>
      <c r="S30">
        <f t="shared" si="2"/>
        <v>-0.18400000000000039</v>
      </c>
      <c r="AA30">
        <f t="shared" si="9"/>
        <v>2.3</v>
      </c>
      <c r="AB30">
        <f>AA30</f>
        <v>2.3</v>
      </c>
    </row>
    <row r="31" spans="13:28" ht="12.75">
      <c r="M31">
        <f t="shared" si="5"/>
        <v>-1.9200000000000006</v>
      </c>
      <c r="N31">
        <f t="shared" si="0"/>
        <v>0.20530665506742082</v>
      </c>
      <c r="O31">
        <f t="shared" si="6"/>
        <v>2.9200000000000017</v>
      </c>
      <c r="P31">
        <f t="shared" si="1"/>
        <v>0.7946933449325794</v>
      </c>
      <c r="R31">
        <v>-0.2</v>
      </c>
      <c r="S31">
        <f t="shared" si="2"/>
        <v>0.42399999999999977</v>
      </c>
      <c r="AA31">
        <f t="shared" si="9"/>
        <v>2.3</v>
      </c>
      <c r="AB31">
        <f>($C$2*AA31+$G$2)/($C$6*AA31+$G$6)</f>
        <v>0.896198830409357</v>
      </c>
    </row>
    <row r="32" spans="13:28" ht="12.75">
      <c r="M32">
        <f t="shared" si="5"/>
        <v>-2.0200000000000005</v>
      </c>
      <c r="N32">
        <f t="shared" si="0"/>
        <v>0.21700083542188822</v>
      </c>
      <c r="O32">
        <f t="shared" si="6"/>
        <v>3.020000000000002</v>
      </c>
      <c r="P32">
        <f t="shared" si="1"/>
        <v>0.7829991645781119</v>
      </c>
      <c r="R32">
        <v>0</v>
      </c>
      <c r="S32">
        <f t="shared" si="2"/>
        <v>0.8799999999999999</v>
      </c>
      <c r="AA32">
        <f t="shared" si="9"/>
        <v>0.896198830409357</v>
      </c>
      <c r="AB32">
        <f>AA32</f>
        <v>0.896198830409357</v>
      </c>
    </row>
    <row r="33" spans="13:28" ht="12.75">
      <c r="M33">
        <f t="shared" si="5"/>
        <v>-2.1200000000000006</v>
      </c>
      <c r="N33">
        <f t="shared" si="0"/>
        <v>0.22780233025311383</v>
      </c>
      <c r="O33">
        <f t="shared" si="6"/>
        <v>3.120000000000002</v>
      </c>
      <c r="P33">
        <f t="shared" si="1"/>
        <v>0.7721976697468862</v>
      </c>
      <c r="R33">
        <v>0.2</v>
      </c>
      <c r="S33">
        <f t="shared" si="2"/>
        <v>1.184</v>
      </c>
      <c r="AA33">
        <f t="shared" si="9"/>
        <v>0.896198830409357</v>
      </c>
      <c r="AB33">
        <f>($C$2*AA33+$G$2)/($C$6*AA33+$G$6)</f>
        <v>2.3</v>
      </c>
    </row>
    <row r="34" spans="13:28" ht="12.75">
      <c r="M34">
        <f t="shared" si="5"/>
        <v>-2.2200000000000006</v>
      </c>
      <c r="N34">
        <f t="shared" si="0"/>
        <v>0.23780959752321995</v>
      </c>
      <c r="O34">
        <f t="shared" si="6"/>
        <v>3.220000000000002</v>
      </c>
      <c r="P34">
        <f t="shared" si="1"/>
        <v>0.76219040247678</v>
      </c>
      <c r="R34">
        <v>0.4</v>
      </c>
      <c r="S34">
        <f t="shared" si="2"/>
        <v>1.336</v>
      </c>
      <c r="AA34">
        <f t="shared" si="9"/>
        <v>2.3</v>
      </c>
      <c r="AB34">
        <f>AA34</f>
        <v>2.3</v>
      </c>
    </row>
    <row r="35" spans="13:28" ht="12.75">
      <c r="M35">
        <f t="shared" si="5"/>
        <v>-2.3200000000000007</v>
      </c>
      <c r="N35">
        <f t="shared" si="0"/>
        <v>0.24710712952594266</v>
      </c>
      <c r="O35">
        <f t="shared" si="6"/>
        <v>3.320000000000002</v>
      </c>
      <c r="P35">
        <f t="shared" si="1"/>
        <v>0.7528928704740575</v>
      </c>
      <c r="R35">
        <v>0.6</v>
      </c>
      <c r="S35">
        <f t="shared" si="2"/>
        <v>1.336</v>
      </c>
      <c r="AA35">
        <f t="shared" si="9"/>
        <v>2.3</v>
      </c>
      <c r="AB35">
        <f>($C$2*AA35+$G$2)/($C$6*AA35+$G$6)</f>
        <v>0.896198830409357</v>
      </c>
    </row>
    <row r="36" spans="13:28" ht="12.75">
      <c r="M36">
        <f t="shared" si="5"/>
        <v>-2.420000000000001</v>
      </c>
      <c r="N36">
        <f t="shared" si="0"/>
        <v>0.2557678442682049</v>
      </c>
      <c r="O36">
        <f t="shared" si="6"/>
        <v>3.420000000000002</v>
      </c>
      <c r="P36">
        <f t="shared" si="1"/>
        <v>0.7442321557317954</v>
      </c>
      <c r="R36">
        <v>0.80000000000001</v>
      </c>
      <c r="S36">
        <f t="shared" si="2"/>
        <v>1.1839999999999888</v>
      </c>
      <c r="AA36">
        <f t="shared" si="9"/>
        <v>0.896198830409357</v>
      </c>
      <c r="AB36">
        <f>AA36</f>
        <v>0.896198830409357</v>
      </c>
    </row>
    <row r="37" spans="13:28" ht="12.75">
      <c r="M37">
        <f t="shared" si="5"/>
        <v>-2.520000000000001</v>
      </c>
      <c r="N37">
        <f t="shared" si="0"/>
        <v>0.2638550017427677</v>
      </c>
      <c r="O37">
        <f t="shared" si="6"/>
        <v>3.5200000000000022</v>
      </c>
      <c r="P37">
        <f t="shared" si="1"/>
        <v>0.7361449982572325</v>
      </c>
      <c r="R37">
        <v>1.00000000000001</v>
      </c>
      <c r="S37">
        <f t="shared" si="2"/>
        <v>0.8799999999999815</v>
      </c>
      <c r="AA37">
        <f t="shared" si="9"/>
        <v>0.896198830409357</v>
      </c>
      <c r="AB37">
        <f>($C$2*AA37+$G$2)/($C$6*AA37+$G$6)</f>
        <v>2.3</v>
      </c>
    </row>
    <row r="38" spans="13:28" ht="12.75">
      <c r="M38">
        <f t="shared" si="5"/>
        <v>-2.620000000000001</v>
      </c>
      <c r="N38">
        <f t="shared" si="0"/>
        <v>0.27142375168690974</v>
      </c>
      <c r="O38">
        <f t="shared" si="6"/>
        <v>3.6200000000000023</v>
      </c>
      <c r="P38">
        <f t="shared" si="1"/>
        <v>0.7285762483130904</v>
      </c>
      <c r="R38">
        <v>1.20000000000001</v>
      </c>
      <c r="S38">
        <f t="shared" si="2"/>
        <v>0.42399999999997373</v>
      </c>
      <c r="AA38">
        <f t="shared" si="9"/>
        <v>2.3</v>
      </c>
      <c r="AB38">
        <f>AA38</f>
        <v>2.3</v>
      </c>
    </row>
    <row r="39" spans="13:28" ht="12.75">
      <c r="M39">
        <f t="shared" si="5"/>
        <v>-2.720000000000001</v>
      </c>
      <c r="N39">
        <f aca="true" t="shared" si="10" ref="N39:N70">($C$2*M39+$G$2)/($C$6*M39+$G$6)</f>
        <v>0.27852239293886905</v>
      </c>
      <c r="O39">
        <f t="shared" si="6"/>
        <v>3.7200000000000024</v>
      </c>
      <c r="P39">
        <f aca="true" t="shared" si="11" ref="P39:P70">($C$2*O39+$G$2)/($C$6*O39+$G$6)</f>
        <v>0.7214776070611312</v>
      </c>
      <c r="R39">
        <v>1.40000000000001</v>
      </c>
      <c r="S39">
        <f aca="true" t="shared" si="12" ref="S39:S57">$C$6*R39*R39+($G$6-$C$2)*R39-$G$2</f>
        <v>-0.18400000000003347</v>
      </c>
      <c r="AA39">
        <f t="shared" si="9"/>
        <v>2.3</v>
      </c>
      <c r="AB39">
        <f>($C$2*AA39+$G$2)/($C$6*AA39+$G$6)</f>
        <v>0.896198830409357</v>
      </c>
    </row>
    <row r="40" spans="13:28" ht="12.75">
      <c r="M40">
        <f aca="true" t="shared" si="13" ref="M40:M71">M39-0.1</f>
        <v>-2.820000000000001</v>
      </c>
      <c r="N40">
        <f t="shared" si="10"/>
        <v>0.2851934051997465</v>
      </c>
      <c r="O40">
        <f aca="true" t="shared" si="14" ref="O40:O71">O39+0.1</f>
        <v>3.8200000000000025</v>
      </c>
      <c r="P40">
        <f t="shared" si="11"/>
        <v>0.7148065948002537</v>
      </c>
      <c r="R40">
        <v>1.60000000000001</v>
      </c>
      <c r="S40">
        <f t="shared" si="12"/>
        <v>-0.9440000000000417</v>
      </c>
      <c r="AA40">
        <f aca="true" t="shared" si="15" ref="AA40:AA71">AB39</f>
        <v>0.896198830409357</v>
      </c>
      <c r="AB40">
        <f>AA40</f>
        <v>0.896198830409357</v>
      </c>
    </row>
    <row r="41" spans="13:28" ht="12.75">
      <c r="M41">
        <f t="shared" si="13"/>
        <v>-2.9200000000000013</v>
      </c>
      <c r="N41">
        <f t="shared" si="10"/>
        <v>0.2914742997845493</v>
      </c>
      <c r="O41">
        <f t="shared" si="14"/>
        <v>3.9200000000000026</v>
      </c>
      <c r="P41">
        <f t="shared" si="11"/>
        <v>0.7085257002154508</v>
      </c>
      <c r="R41">
        <v>1.80000000000001</v>
      </c>
      <c r="S41">
        <f t="shared" si="12"/>
        <v>-1.8560000000000492</v>
      </c>
      <c r="AA41">
        <f t="shared" si="15"/>
        <v>0.896198830409357</v>
      </c>
      <c r="AB41">
        <f>($C$2*AA41+$G$2)/($C$6*AA41+$G$6)</f>
        <v>2.3</v>
      </c>
    </row>
    <row r="42" spans="13:28" ht="12.75">
      <c r="M42">
        <f t="shared" si="13"/>
        <v>-3.0200000000000014</v>
      </c>
      <c r="N42">
        <f t="shared" si="10"/>
        <v>0.29739832535885186</v>
      </c>
      <c r="O42">
        <f t="shared" si="14"/>
        <v>4.020000000000002</v>
      </c>
      <c r="P42">
        <f t="shared" si="11"/>
        <v>0.7026016746411485</v>
      </c>
      <c r="R42">
        <v>2.00000000000001</v>
      </c>
      <c r="S42">
        <f t="shared" si="12"/>
        <v>-2.9200000000000577</v>
      </c>
      <c r="AA42">
        <f t="shared" si="15"/>
        <v>2.3</v>
      </c>
      <c r="AB42">
        <f>AA42</f>
        <v>2.3</v>
      </c>
    </row>
    <row r="43" spans="13:28" ht="12.75">
      <c r="M43">
        <f t="shared" si="13"/>
        <v>-3.1200000000000014</v>
      </c>
      <c r="N43">
        <f t="shared" si="10"/>
        <v>0.30299505670252996</v>
      </c>
      <c r="O43">
        <f t="shared" si="14"/>
        <v>4.120000000000002</v>
      </c>
      <c r="P43">
        <f t="shared" si="11"/>
        <v>0.6970049432974702</v>
      </c>
      <c r="R43">
        <v>2.20000000000001</v>
      </c>
      <c r="S43">
        <f t="shared" si="12"/>
        <v>-4.136000000000062</v>
      </c>
      <c r="AA43">
        <f t="shared" si="15"/>
        <v>2.3</v>
      </c>
      <c r="AB43">
        <f>($C$2*AA43+$G$2)/($C$6*AA43+$G$6)</f>
        <v>0.896198830409357</v>
      </c>
    </row>
    <row r="44" spans="13:28" ht="12.75">
      <c r="M44">
        <f t="shared" si="13"/>
        <v>-3.2200000000000015</v>
      </c>
      <c r="N44">
        <f t="shared" si="10"/>
        <v>0.30829088851160175</v>
      </c>
      <c r="O44">
        <f t="shared" si="14"/>
        <v>4.2200000000000015</v>
      </c>
      <c r="P44">
        <f t="shared" si="11"/>
        <v>0.6917091114883985</v>
      </c>
      <c r="R44">
        <v>2.40000000000001</v>
      </c>
      <c r="S44">
        <f t="shared" si="12"/>
        <v>-5.5040000000000715</v>
      </c>
      <c r="AA44">
        <f t="shared" si="15"/>
        <v>0.896198830409357</v>
      </c>
      <c r="AB44">
        <f>AA44</f>
        <v>0.896198830409357</v>
      </c>
    </row>
    <row r="45" spans="13:28" ht="12.75">
      <c r="M45">
        <f t="shared" si="13"/>
        <v>-3.3200000000000016</v>
      </c>
      <c r="N45">
        <f t="shared" si="10"/>
        <v>0.3133094516395703</v>
      </c>
      <c r="O45">
        <f t="shared" si="14"/>
        <v>4.320000000000001</v>
      </c>
      <c r="P45">
        <f t="shared" si="11"/>
        <v>0.68669054836043</v>
      </c>
      <c r="R45">
        <v>2.60000000000001</v>
      </c>
      <c r="S45">
        <f t="shared" si="12"/>
        <v>-7.0240000000000755</v>
      </c>
      <c r="AA45">
        <f t="shared" si="15"/>
        <v>0.896198830409357</v>
      </c>
      <c r="AB45">
        <f>($C$2*AA45+$G$2)/($C$6*AA45+$G$6)</f>
        <v>2.3</v>
      </c>
    </row>
    <row r="46" spans="13:28" ht="12.75">
      <c r="M46">
        <f t="shared" si="13"/>
        <v>-3.4200000000000017</v>
      </c>
      <c r="N46">
        <f t="shared" si="10"/>
        <v>0.3180719656283568</v>
      </c>
      <c r="O46">
        <f t="shared" si="14"/>
        <v>4.420000000000001</v>
      </c>
      <c r="P46">
        <f t="shared" si="11"/>
        <v>0.6819280343716435</v>
      </c>
      <c r="R46">
        <v>2.80000000000001</v>
      </c>
      <c r="S46">
        <f t="shared" si="12"/>
        <v>-8.696000000000087</v>
      </c>
      <c r="AA46">
        <f t="shared" si="15"/>
        <v>2.3</v>
      </c>
      <c r="AB46">
        <f>AA46</f>
        <v>2.3</v>
      </c>
    </row>
    <row r="47" spans="13:28" ht="12.75">
      <c r="M47">
        <f t="shared" si="13"/>
        <v>-3.520000000000002</v>
      </c>
      <c r="N47">
        <f t="shared" si="10"/>
        <v>0.3225975386226763</v>
      </c>
      <c r="O47">
        <f t="shared" si="14"/>
        <v>4.5200000000000005</v>
      </c>
      <c r="P47">
        <f t="shared" si="11"/>
        <v>0.677402461377324</v>
      </c>
      <c r="R47">
        <v>3.00000000000001</v>
      </c>
      <c r="S47">
        <f t="shared" si="12"/>
        <v>-10.520000000000095</v>
      </c>
      <c r="AA47">
        <f t="shared" si="15"/>
        <v>2.3</v>
      </c>
      <c r="AB47">
        <f>($C$2*AA47+$G$2)/($C$6*AA47+$G$6)</f>
        <v>0.896198830409357</v>
      </c>
    </row>
    <row r="48" spans="13:28" ht="12.75">
      <c r="M48">
        <f t="shared" si="13"/>
        <v>-3.620000000000002</v>
      </c>
      <c r="N48">
        <f t="shared" si="10"/>
        <v>0.32690342360756275</v>
      </c>
      <c r="O48">
        <f t="shared" si="14"/>
        <v>4.62</v>
      </c>
      <c r="P48">
        <f t="shared" si="11"/>
        <v>0.6730965763924375</v>
      </c>
      <c r="R48">
        <v>3.20000000000001</v>
      </c>
      <c r="S48">
        <f t="shared" si="12"/>
        <v>-12.496000000000102</v>
      </c>
      <c r="AA48">
        <f t="shared" si="15"/>
        <v>0.896198830409357</v>
      </c>
      <c r="AB48">
        <f>AA48</f>
        <v>0.896198830409357</v>
      </c>
    </row>
    <row r="49" spans="13:28" ht="12.75">
      <c r="M49">
        <f t="shared" si="13"/>
        <v>-3.720000000000002</v>
      </c>
      <c r="N49">
        <f t="shared" si="10"/>
        <v>0.3310052382140186</v>
      </c>
      <c r="O49">
        <f t="shared" si="14"/>
        <v>4.72</v>
      </c>
      <c r="P49">
        <f t="shared" si="11"/>
        <v>0.6689947617859816</v>
      </c>
      <c r="R49">
        <v>3.40000000000001</v>
      </c>
      <c r="S49">
        <f t="shared" si="12"/>
        <v>-14.624000000000109</v>
      </c>
      <c r="AA49">
        <f t="shared" si="15"/>
        <v>0.896198830409357</v>
      </c>
      <c r="AB49">
        <f>($C$2*AA49+$G$2)/($C$6*AA49+$G$6)</f>
        <v>2.3</v>
      </c>
    </row>
    <row r="50" spans="13:28" ht="12.75">
      <c r="M50">
        <f t="shared" si="13"/>
        <v>-3.820000000000002</v>
      </c>
      <c r="N50">
        <f t="shared" si="10"/>
        <v>0.33491715399610156</v>
      </c>
      <c r="O50">
        <f t="shared" si="14"/>
        <v>4.819999999999999</v>
      </c>
      <c r="P50">
        <f t="shared" si="11"/>
        <v>0.6650828460038988</v>
      </c>
      <c r="R50">
        <v>3.60000000000001</v>
      </c>
      <c r="S50">
        <f t="shared" si="12"/>
        <v>-16.904000000000114</v>
      </c>
      <c r="AA50">
        <f t="shared" si="15"/>
        <v>2.3</v>
      </c>
      <c r="AB50">
        <f>AA50</f>
        <v>2.3</v>
      </c>
    </row>
    <row r="51" spans="13:28" ht="12.75">
      <c r="M51">
        <f t="shared" si="13"/>
        <v>-3.920000000000002</v>
      </c>
      <c r="N51">
        <f t="shared" si="10"/>
        <v>0.3386520600142893</v>
      </c>
      <c r="O51">
        <f t="shared" si="14"/>
        <v>4.919999999999999</v>
      </c>
      <c r="P51">
        <f t="shared" si="11"/>
        <v>0.6613479399857112</v>
      </c>
      <c r="R51">
        <v>3.80000000000001</v>
      </c>
      <c r="S51">
        <f t="shared" si="12"/>
        <v>-19.336000000000123</v>
      </c>
      <c r="AA51">
        <f t="shared" si="15"/>
        <v>2.3</v>
      </c>
      <c r="AB51">
        <f>($C$2*AA51+$G$2)/($C$6*AA51+$G$6)</f>
        <v>0.896198830409357</v>
      </c>
    </row>
    <row r="52" spans="13:28" ht="12.75">
      <c r="M52">
        <f t="shared" si="13"/>
        <v>-4.020000000000002</v>
      </c>
      <c r="N52">
        <f t="shared" si="10"/>
        <v>0.3422217047042387</v>
      </c>
      <c r="O52">
        <f t="shared" si="14"/>
        <v>5.019999999999999</v>
      </c>
      <c r="P52">
        <f t="shared" si="11"/>
        <v>0.6577782952957616</v>
      </c>
      <c r="R52">
        <v>4.00000000000001</v>
      </c>
      <c r="S52">
        <f t="shared" si="12"/>
        <v>-21.92000000000013</v>
      </c>
      <c r="AA52">
        <f t="shared" si="15"/>
        <v>0.896198830409357</v>
      </c>
      <c r="AB52">
        <f>AA52</f>
        <v>0.896198830409357</v>
      </c>
    </row>
    <row r="53" spans="13:28" ht="12.75">
      <c r="M53">
        <f t="shared" si="13"/>
        <v>-4.120000000000002</v>
      </c>
      <c r="N53">
        <f t="shared" si="10"/>
        <v>0.34563681932103</v>
      </c>
      <c r="O53">
        <f t="shared" si="14"/>
        <v>5.119999999999998</v>
      </c>
      <c r="P53">
        <f t="shared" si="11"/>
        <v>0.6543631806789704</v>
      </c>
      <c r="R53">
        <v>4.20000000000001</v>
      </c>
      <c r="S53">
        <f t="shared" si="12"/>
        <v>-24.656000000000137</v>
      </c>
      <c r="AA53">
        <f t="shared" si="15"/>
        <v>0.896198830409357</v>
      </c>
      <c r="AB53">
        <f>($C$2*AA53+$G$2)/($C$6*AA53+$G$6)</f>
        <v>2.3</v>
      </c>
    </row>
    <row r="54" spans="13:28" ht="12.75">
      <c r="M54">
        <f t="shared" si="13"/>
        <v>-4.2200000000000015</v>
      </c>
      <c r="N54">
        <f t="shared" si="10"/>
        <v>0.34890722569134713</v>
      </c>
      <c r="O54">
        <f t="shared" si="14"/>
        <v>5.219999999999998</v>
      </c>
      <c r="P54">
        <f t="shared" si="11"/>
        <v>0.6510927743086531</v>
      </c>
      <c r="R54">
        <v>4.40000000000001</v>
      </c>
      <c r="S54">
        <f t="shared" si="12"/>
        <v>-27.54400000000015</v>
      </c>
      <c r="AA54">
        <f t="shared" si="15"/>
        <v>2.3</v>
      </c>
      <c r="AB54">
        <f>AA54</f>
        <v>2.3</v>
      </c>
    </row>
    <row r="55" spans="13:28" ht="12.75">
      <c r="M55">
        <f t="shared" si="13"/>
        <v>-4.320000000000001</v>
      </c>
      <c r="N55">
        <f t="shared" si="10"/>
        <v>0.35204193055252253</v>
      </c>
      <c r="O55">
        <f t="shared" si="14"/>
        <v>5.319999999999998</v>
      </c>
      <c r="P55">
        <f t="shared" si="11"/>
        <v>0.6479580694474778</v>
      </c>
      <c r="R55">
        <v>4.60000000000001</v>
      </c>
      <c r="S55">
        <f t="shared" si="12"/>
        <v>-30.584000000000156</v>
      </c>
      <c r="AA55">
        <f t="shared" si="15"/>
        <v>2.3</v>
      </c>
      <c r="AB55">
        <f>($C$2*AA55+$G$2)/($C$6*AA55+$G$6)</f>
        <v>0.896198830409357</v>
      </c>
    </row>
    <row r="56" spans="13:28" ht="12.75">
      <c r="M56">
        <f t="shared" si="13"/>
        <v>-4.420000000000001</v>
      </c>
      <c r="N56">
        <f t="shared" si="10"/>
        <v>0.3550492083868208</v>
      </c>
      <c r="O56">
        <f t="shared" si="14"/>
        <v>5.419999999999997</v>
      </c>
      <c r="P56">
        <f t="shared" si="11"/>
        <v>0.6449507916131794</v>
      </c>
      <c r="R56">
        <v>4.80000000000001</v>
      </c>
      <c r="S56">
        <f t="shared" si="12"/>
        <v>-33.776000000000145</v>
      </c>
      <c r="AA56">
        <f t="shared" si="15"/>
        <v>0.896198830409357</v>
      </c>
      <c r="AB56">
        <f>AA56</f>
        <v>0.896198830409357</v>
      </c>
    </row>
    <row r="57" spans="13:28" ht="12.75">
      <c r="M57">
        <f t="shared" si="13"/>
        <v>-4.5200000000000005</v>
      </c>
      <c r="N57">
        <f t="shared" si="10"/>
        <v>0.35793667435521087</v>
      </c>
      <c r="O57">
        <f t="shared" si="14"/>
        <v>5.519999999999997</v>
      </c>
      <c r="P57">
        <f t="shared" si="11"/>
        <v>0.6420633256447895</v>
      </c>
      <c r="R57">
        <v>5</v>
      </c>
      <c r="S57">
        <f t="shared" si="12"/>
        <v>-37.12</v>
      </c>
      <c r="AA57">
        <f t="shared" si="15"/>
        <v>0.896198830409357</v>
      </c>
      <c r="AB57">
        <f>($C$2*AA57+$G$2)/($C$6*AA57+$G$6)</f>
        <v>2.3</v>
      </c>
    </row>
    <row r="58" spans="13:28" ht="12.75">
      <c r="M58">
        <f t="shared" si="13"/>
        <v>-4.62</v>
      </c>
      <c r="N58">
        <f t="shared" si="10"/>
        <v>0.3607113486842106</v>
      </c>
      <c r="O58">
        <f t="shared" si="14"/>
        <v>5.6199999999999966</v>
      </c>
      <c r="P58">
        <f t="shared" si="11"/>
        <v>0.6392886513157896</v>
      </c>
      <c r="AA58">
        <f t="shared" si="15"/>
        <v>2.3</v>
      </c>
      <c r="AB58">
        <f>AA58</f>
        <v>2.3</v>
      </c>
    </row>
    <row r="59" spans="13:28" ht="12.75">
      <c r="M59">
        <f t="shared" si="13"/>
        <v>-4.72</v>
      </c>
      <c r="N59">
        <f t="shared" si="10"/>
        <v>0.3633797136519461</v>
      </c>
      <c r="O59">
        <f t="shared" si="14"/>
        <v>5.719999999999996</v>
      </c>
      <c r="P59">
        <f t="shared" si="11"/>
        <v>0.6366202863480542</v>
      </c>
      <c r="AA59">
        <f t="shared" si="15"/>
        <v>2.3</v>
      </c>
      <c r="AB59">
        <f>($C$2*AA59+$G$2)/($C$6*AA59+$G$6)</f>
        <v>0.896198830409357</v>
      </c>
    </row>
    <row r="60" spans="13:28" ht="12.75">
      <c r="M60">
        <f t="shared" si="13"/>
        <v>-4.819999999999999</v>
      </c>
      <c r="N60">
        <f t="shared" si="10"/>
        <v>0.3659477641472103</v>
      </c>
      <c r="O60">
        <f t="shared" si="14"/>
        <v>5.819999999999996</v>
      </c>
      <c r="P60">
        <f t="shared" si="11"/>
        <v>0.6340522358527902</v>
      </c>
      <c r="AA60">
        <f t="shared" si="15"/>
        <v>0.896198830409357</v>
      </c>
      <c r="AB60">
        <f>AA60</f>
        <v>0.896198830409357</v>
      </c>
    </row>
    <row r="61" spans="13:28" ht="12.75">
      <c r="M61">
        <f t="shared" si="13"/>
        <v>-4.919999999999999</v>
      </c>
      <c r="N61">
        <f t="shared" si="10"/>
        <v>0.36842105263157904</v>
      </c>
      <c r="O61">
        <f t="shared" si="14"/>
        <v>5.9199999999999955</v>
      </c>
      <c r="P61">
        <f t="shared" si="11"/>
        <v>0.6315789473684212</v>
      </c>
      <c r="AA61">
        <f t="shared" si="15"/>
        <v>0.896198830409357</v>
      </c>
      <c r="AB61">
        <f>($C$2*AA61+$G$2)/($C$6*AA61+$G$6)</f>
        <v>2.3</v>
      </c>
    </row>
    <row r="62" spans="13:28" ht="12.75">
      <c r="M62">
        <f t="shared" si="13"/>
        <v>-5.019999999999999</v>
      </c>
      <c r="N62">
        <f t="shared" si="10"/>
        <v>0.37080472921434027</v>
      </c>
      <c r="O62">
        <f t="shared" si="14"/>
        <v>6.019999999999995</v>
      </c>
      <c r="P62">
        <f t="shared" si="11"/>
        <v>0.6291952707856602</v>
      </c>
      <c r="AA62">
        <f t="shared" si="15"/>
        <v>2.3</v>
      </c>
      <c r="AB62">
        <f>AA62</f>
        <v>2.3</v>
      </c>
    </row>
    <row r="63" spans="13:28" ht="12.75">
      <c r="M63">
        <f t="shared" si="13"/>
        <v>-5.119999999999998</v>
      </c>
      <c r="N63">
        <f t="shared" si="10"/>
        <v>0.3731035774489605</v>
      </c>
      <c r="O63">
        <f t="shared" si="14"/>
        <v>6.119999999999995</v>
      </c>
      <c r="P63">
        <f t="shared" si="11"/>
        <v>0.6268964225510397</v>
      </c>
      <c r="AA63">
        <f t="shared" si="15"/>
        <v>2.3</v>
      </c>
      <c r="AB63">
        <f>($C$2*AA63+$G$2)/($C$6*AA63+$G$6)</f>
        <v>0.896198830409357</v>
      </c>
    </row>
    <row r="64" spans="13:28" ht="12.75">
      <c r="M64">
        <f t="shared" si="13"/>
        <v>-5.219999999999998</v>
      </c>
      <c r="N64">
        <f t="shared" si="10"/>
        <v>0.37532204637467803</v>
      </c>
      <c r="O64">
        <f t="shared" si="14"/>
        <v>6.219999999999994</v>
      </c>
      <c r="P64">
        <f t="shared" si="11"/>
        <v>0.6246779536253223</v>
      </c>
      <c r="AA64">
        <f t="shared" si="15"/>
        <v>0.896198830409357</v>
      </c>
      <c r="AB64">
        <f>AA64</f>
        <v>0.896198830409357</v>
      </c>
    </row>
    <row r="65" spans="13:28" ht="12.75">
      <c r="M65">
        <f t="shared" si="13"/>
        <v>-5.319999999999998</v>
      </c>
      <c r="N65">
        <f t="shared" si="10"/>
        <v>0.3774642792548381</v>
      </c>
      <c r="O65">
        <f t="shared" si="14"/>
        <v>6.319999999999994</v>
      </c>
      <c r="P65">
        <f t="shared" si="11"/>
        <v>0.6225357207451621</v>
      </c>
      <c r="AA65">
        <f t="shared" si="15"/>
        <v>0.896198830409357</v>
      </c>
      <c r="AB65">
        <f>($C$2*AA65+$G$2)/($C$6*AA65+$G$6)</f>
        <v>2.3</v>
      </c>
    </row>
    <row r="66" spans="13:28" ht="12.75">
      <c r="M66">
        <f t="shared" si="13"/>
        <v>-5.419999999999997</v>
      </c>
      <c r="N66">
        <f t="shared" si="10"/>
        <v>0.37953413940256053</v>
      </c>
      <c r="O66">
        <f t="shared" si="14"/>
        <v>6.419999999999994</v>
      </c>
      <c r="P66">
        <f t="shared" si="11"/>
        <v>0.6204658605974398</v>
      </c>
      <c r="AA66">
        <f t="shared" si="15"/>
        <v>2.3</v>
      </c>
      <c r="AB66">
        <f>AA66</f>
        <v>2.3</v>
      </c>
    </row>
    <row r="67" spans="13:28" ht="12.75">
      <c r="M67">
        <f t="shared" si="13"/>
        <v>-5.519999999999997</v>
      </c>
      <c r="N67">
        <f t="shared" si="10"/>
        <v>0.38153523343241824</v>
      </c>
      <c r="O67">
        <f t="shared" si="14"/>
        <v>6.519999999999993</v>
      </c>
      <c r="P67">
        <f t="shared" si="11"/>
        <v>0.6184647665675819</v>
      </c>
      <c r="AA67">
        <f t="shared" si="15"/>
        <v>2.3</v>
      </c>
      <c r="AB67">
        <f>($C$2*AA67+$G$2)/($C$6*AA67+$G$6)</f>
        <v>0.896198830409357</v>
      </c>
    </row>
    <row r="68" spans="13:28" ht="12.75">
      <c r="M68">
        <f t="shared" si="13"/>
        <v>-5.6199999999999966</v>
      </c>
      <c r="N68">
        <f t="shared" si="10"/>
        <v>0.3834709322325422</v>
      </c>
      <c r="O68">
        <f t="shared" si="14"/>
        <v>6.619999999999993</v>
      </c>
      <c r="P68">
        <f t="shared" si="11"/>
        <v>0.6165290677674581</v>
      </c>
      <c r="AA68">
        <f t="shared" si="15"/>
        <v>0.896198830409357</v>
      </c>
      <c r="AB68">
        <f>AA68</f>
        <v>0.896198830409357</v>
      </c>
    </row>
    <row r="69" spans="13:28" ht="12.75">
      <c r="M69">
        <f t="shared" si="13"/>
        <v>-5.719999999999996</v>
      </c>
      <c r="N69">
        <f t="shared" si="10"/>
        <v>0.3853443899136911</v>
      </c>
      <c r="O69">
        <f t="shared" si="14"/>
        <v>6.719999999999993</v>
      </c>
      <c r="P69">
        <f t="shared" si="11"/>
        <v>0.6146556100863093</v>
      </c>
      <c r="AA69">
        <f t="shared" si="15"/>
        <v>0.896198830409357</v>
      </c>
      <c r="AB69">
        <f>($C$2*AA69+$G$2)/($C$6*AA69+$G$6)</f>
        <v>2.3</v>
      </c>
    </row>
    <row r="70" spans="13:28" ht="12.75">
      <c r="M70">
        <f t="shared" si="13"/>
        <v>-5.819999999999996</v>
      </c>
      <c r="N70">
        <f t="shared" si="10"/>
        <v>0.38715856095936046</v>
      </c>
      <c r="O70">
        <f t="shared" si="14"/>
        <v>6.819999999999992</v>
      </c>
      <c r="P70">
        <f t="shared" si="11"/>
        <v>0.6128414390406398</v>
      </c>
      <c r="AA70">
        <f t="shared" si="15"/>
        <v>2.3</v>
      </c>
      <c r="AB70">
        <f>AA70</f>
        <v>2.3</v>
      </c>
    </row>
    <row r="71" spans="13:28" ht="12.75">
      <c r="M71">
        <f t="shared" si="13"/>
        <v>-5.9199999999999955</v>
      </c>
      <c r="N71">
        <f aca="true" t="shared" si="16" ref="N71:N102">($C$2*M71+$G$2)/($C$6*M71+$G$6)</f>
        <v>0.38891621577307767</v>
      </c>
      <c r="O71">
        <f t="shared" si="14"/>
        <v>6.919999999999992</v>
      </c>
      <c r="P71">
        <f aca="true" t="shared" si="17" ref="P71:P102">($C$2*O71+$G$2)/($C$6*O71+$G$6)</f>
        <v>0.6110837842269228</v>
      </c>
      <c r="AA71">
        <f t="shared" si="15"/>
        <v>2.3</v>
      </c>
      <c r="AB71">
        <f>($C$2*AA71+$G$2)/($C$6*AA71+$G$6)</f>
        <v>0.896198830409357</v>
      </c>
    </row>
    <row r="72" spans="13:28" ht="12.75">
      <c r="M72">
        <f aca="true" t="shared" si="18" ref="M72:M103">M71-0.1</f>
        <v>-6.019999999999995</v>
      </c>
      <c r="N72">
        <f t="shared" si="16"/>
        <v>0.3906199547949629</v>
      </c>
      <c r="O72">
        <f aca="true" t="shared" si="19" ref="O72:O103">O71+0.1</f>
        <v>7.019999999999992</v>
      </c>
      <c r="P72">
        <f t="shared" si="17"/>
        <v>0.6093800452050374</v>
      </c>
      <c r="AA72">
        <f aca="true" t="shared" si="20" ref="AA72:AA103">AB71</f>
        <v>0.896198830409357</v>
      </c>
      <c r="AB72">
        <f>AA72</f>
        <v>0.896198830409357</v>
      </c>
    </row>
    <row r="73" spans="13:28" ht="12.75">
      <c r="M73">
        <f t="shared" si="18"/>
        <v>-6.119999999999995</v>
      </c>
      <c r="N73">
        <f t="shared" si="16"/>
        <v>0.3922722213388457</v>
      </c>
      <c r="O73">
        <f t="shared" si="19"/>
        <v>7.119999999999991</v>
      </c>
      <c r="P73">
        <f t="shared" si="17"/>
        <v>0.6077277786611547</v>
      </c>
      <c r="AA73">
        <f t="shared" si="20"/>
        <v>0.896198830409357</v>
      </c>
      <c r="AB73">
        <f>($C$2*AA73+$G$2)/($C$6*AA73+$G$6)</f>
        <v>2.3</v>
      </c>
    </row>
    <row r="74" spans="13:28" ht="12.75">
      <c r="M74">
        <f t="shared" si="18"/>
        <v>-6.219999999999994</v>
      </c>
      <c r="N74">
        <f t="shared" si="16"/>
        <v>0.39387531328320796</v>
      </c>
      <c r="O74">
        <f t="shared" si="19"/>
        <v>7.219999999999991</v>
      </c>
      <c r="P74">
        <f t="shared" si="17"/>
        <v>0.6061246867167922</v>
      </c>
      <c r="AA74">
        <f t="shared" si="20"/>
        <v>2.3</v>
      </c>
      <c r="AB74">
        <f>AA74</f>
        <v>2.3</v>
      </c>
    </row>
    <row r="75" spans="13:28" ht="12.75">
      <c r="M75">
        <f t="shared" si="18"/>
        <v>-6.319999999999994</v>
      </c>
      <c r="N75">
        <f t="shared" si="16"/>
        <v>0.39543139373360087</v>
      </c>
      <c r="O75">
        <f t="shared" si="19"/>
        <v>7.3199999999999905</v>
      </c>
      <c r="P75">
        <f t="shared" si="17"/>
        <v>0.6045686062663994</v>
      </c>
      <c r="AA75">
        <f t="shared" si="20"/>
        <v>2.3</v>
      </c>
      <c r="AB75">
        <f>($C$2*AA75+$G$2)/($C$6*AA75+$G$6)</f>
        <v>0.896198830409357</v>
      </c>
    </row>
    <row r="76" spans="13:28" ht="12.75">
      <c r="M76">
        <f t="shared" si="18"/>
        <v>-6.419999999999994</v>
      </c>
      <c r="N76">
        <f t="shared" si="16"/>
        <v>0.3969425007605719</v>
      </c>
      <c r="O76">
        <f t="shared" si="19"/>
        <v>7.41999999999999</v>
      </c>
      <c r="P76">
        <f t="shared" si="17"/>
        <v>0.6030574992394283</v>
      </c>
      <c r="AA76">
        <f t="shared" si="20"/>
        <v>0.896198830409357</v>
      </c>
      <c r="AB76">
        <f>AA76</f>
        <v>0.896198830409357</v>
      </c>
    </row>
    <row r="77" spans="13:28" ht="12.75">
      <c r="M77">
        <f t="shared" si="18"/>
        <v>-6.519999999999993</v>
      </c>
      <c r="N77">
        <f t="shared" si="16"/>
        <v>0.39841055630529315</v>
      </c>
      <c r="O77">
        <f t="shared" si="19"/>
        <v>7.51999999999999</v>
      </c>
      <c r="P77">
        <f t="shared" si="17"/>
        <v>0.601589443694707</v>
      </c>
      <c r="AA77">
        <f t="shared" si="20"/>
        <v>0.896198830409357</v>
      </c>
      <c r="AB77">
        <f>($C$2*AA77+$G$2)/($C$6*AA77+$G$6)</f>
        <v>2.3</v>
      </c>
    </row>
    <row r="78" spans="13:28" ht="12.75">
      <c r="M78">
        <f t="shared" si="18"/>
        <v>-6.619999999999993</v>
      </c>
      <c r="N78">
        <f t="shared" si="16"/>
        <v>0.3998373743347131</v>
      </c>
      <c r="O78">
        <f t="shared" si="19"/>
        <v>7.6199999999999894</v>
      </c>
      <c r="P78">
        <f t="shared" si="17"/>
        <v>0.6001626256652871</v>
      </c>
      <c r="AA78">
        <f t="shared" si="20"/>
        <v>2.3</v>
      </c>
      <c r="AB78">
        <f>AA78</f>
        <v>2.3</v>
      </c>
    </row>
    <row r="79" spans="13:28" ht="12.75">
      <c r="M79">
        <f t="shared" si="18"/>
        <v>-6.719999999999993</v>
      </c>
      <c r="N79">
        <f t="shared" si="16"/>
        <v>0.40122466831899695</v>
      </c>
      <c r="O79">
        <f t="shared" si="19"/>
        <v>7.719999999999989</v>
      </c>
      <c r="P79">
        <f t="shared" si="17"/>
        <v>0.5987753316810034</v>
      </c>
      <c r="AA79">
        <f t="shared" si="20"/>
        <v>2.3</v>
      </c>
      <c r="AB79">
        <f>($C$2*AA79+$G$2)/($C$6*AA79+$G$6)</f>
        <v>0.896198830409357</v>
      </c>
    </row>
    <row r="80" spans="13:28" ht="12.75">
      <c r="M80">
        <f t="shared" si="18"/>
        <v>-6.819999999999992</v>
      </c>
      <c r="N80">
        <f t="shared" si="16"/>
        <v>0.4025740580960599</v>
      </c>
      <c r="O80">
        <f t="shared" si="19"/>
        <v>7.819999999999989</v>
      </c>
      <c r="P80">
        <f t="shared" si="17"/>
        <v>0.5974259419039405</v>
      </c>
      <c r="AA80">
        <f t="shared" si="20"/>
        <v>0.896198830409357</v>
      </c>
      <c r="AB80">
        <f>AA80</f>
        <v>0.896198830409357</v>
      </c>
    </row>
    <row r="81" spans="13:28" ht="12.75">
      <c r="M81">
        <f t="shared" si="18"/>
        <v>-6.919999999999992</v>
      </c>
      <c r="N81">
        <f t="shared" si="16"/>
        <v>0.4038870761810186</v>
      </c>
      <c r="O81">
        <f t="shared" si="19"/>
        <v>7.919999999999988</v>
      </c>
      <c r="P81">
        <f t="shared" si="17"/>
        <v>0.5961129238189816</v>
      </c>
      <c r="AA81">
        <f t="shared" si="20"/>
        <v>0.896198830409357</v>
      </c>
      <c r="AB81">
        <f>($C$2*AA81+$G$2)/($C$6*AA81+$G$6)</f>
        <v>2.3</v>
      </c>
    </row>
    <row r="82" spans="13:28" ht="12.75">
      <c r="M82">
        <f t="shared" si="18"/>
        <v>-7.019999999999992</v>
      </c>
      <c r="N82">
        <f t="shared" si="16"/>
        <v>0.4051651735722285</v>
      </c>
      <c r="O82">
        <f t="shared" si="19"/>
        <v>8.019999999999989</v>
      </c>
      <c r="P82">
        <f t="shared" si="17"/>
        <v>0.5948348264277719</v>
      </c>
      <c r="AA82">
        <f t="shared" si="20"/>
        <v>2.3</v>
      </c>
      <c r="AB82">
        <f>AA82</f>
        <v>2.3</v>
      </c>
    </row>
    <row r="83" spans="13:28" ht="12.75">
      <c r="M83">
        <f t="shared" si="18"/>
        <v>-7.119999999999991</v>
      </c>
      <c r="N83">
        <f t="shared" si="16"/>
        <v>0.40640972510015194</v>
      </c>
      <c r="O83">
        <f t="shared" si="19"/>
        <v>8.119999999999989</v>
      </c>
      <c r="P83">
        <f t="shared" si="17"/>
        <v>0.5935902748998484</v>
      </c>
      <c r="AA83">
        <f t="shared" si="20"/>
        <v>2.3</v>
      </c>
      <c r="AB83">
        <f>($C$2*AA83+$G$2)/($C$6*AA83+$G$6)</f>
        <v>0.896198830409357</v>
      </c>
    </row>
    <row r="84" spans="13:28" ht="12.75">
      <c r="M84">
        <f t="shared" si="18"/>
        <v>-7.219999999999991</v>
      </c>
      <c r="N84">
        <f t="shared" si="16"/>
        <v>0.4076220343605127</v>
      </c>
      <c r="O84">
        <f t="shared" si="19"/>
        <v>8.219999999999988</v>
      </c>
      <c r="P84">
        <f t="shared" si="17"/>
        <v>0.5923779656394875</v>
      </c>
      <c r="AA84">
        <f t="shared" si="20"/>
        <v>0.896198830409357</v>
      </c>
      <c r="AB84">
        <f>AA84</f>
        <v>0.896198830409357</v>
      </c>
    </row>
    <row r="85" spans="13:28" ht="12.75">
      <c r="M85">
        <f t="shared" si="18"/>
        <v>-7.3199999999999905</v>
      </c>
      <c r="N85">
        <f t="shared" si="16"/>
        <v>0.408803338268946</v>
      </c>
      <c r="O85">
        <f t="shared" si="19"/>
        <v>8.319999999999988</v>
      </c>
      <c r="P85">
        <f t="shared" si="17"/>
        <v>0.5911966617310542</v>
      </c>
      <c r="AA85">
        <f t="shared" si="20"/>
        <v>0.896198830409357</v>
      </c>
      <c r="AB85">
        <f>($C$2*AA85+$G$2)/($C$6*AA85+$G$6)</f>
        <v>2.3</v>
      </c>
    </row>
    <row r="86" spans="13:28" ht="12.75">
      <c r="M86">
        <f t="shared" si="18"/>
        <v>-7.41999999999999</v>
      </c>
      <c r="N86">
        <f t="shared" si="16"/>
        <v>0.4099548112706008</v>
      </c>
      <c r="O86">
        <f t="shared" si="19"/>
        <v>8.419999999999987</v>
      </c>
      <c r="P86">
        <f t="shared" si="17"/>
        <v>0.5900451887293996</v>
      </c>
      <c r="AA86">
        <f t="shared" si="20"/>
        <v>2.3</v>
      </c>
      <c r="AB86">
        <f>AA86</f>
        <v>2.3</v>
      </c>
    </row>
    <row r="87" spans="13:28" ht="12.75">
      <c r="M87">
        <f t="shared" si="18"/>
        <v>-7.51999999999999</v>
      </c>
      <c r="N87">
        <f t="shared" si="16"/>
        <v>0.41107756923480765</v>
      </c>
      <c r="O87">
        <f t="shared" si="19"/>
        <v>8.519999999999987</v>
      </c>
      <c r="P87">
        <f t="shared" si="17"/>
        <v>0.5889224307651926</v>
      </c>
      <c r="AA87">
        <f t="shared" si="20"/>
        <v>2.3</v>
      </c>
      <c r="AB87">
        <f>($C$2*AA87+$G$2)/($C$6*AA87+$G$6)</f>
        <v>0.896198830409357</v>
      </c>
    </row>
    <row r="88" spans="13:28" ht="12.75">
      <c r="M88">
        <f t="shared" si="18"/>
        <v>-7.6199999999999894</v>
      </c>
      <c r="N88">
        <f t="shared" si="16"/>
        <v>0.41217267306196526</v>
      </c>
      <c r="O88">
        <f t="shared" si="19"/>
        <v>8.619999999999987</v>
      </c>
      <c r="P88">
        <f t="shared" si="17"/>
        <v>0.5878273269380349</v>
      </c>
      <c r="AA88">
        <f t="shared" si="20"/>
        <v>0.896198830409357</v>
      </c>
      <c r="AB88">
        <f>AA88</f>
        <v>0.896198830409357</v>
      </c>
    </row>
    <row r="89" spans="13:28" ht="12.75">
      <c r="M89">
        <f t="shared" si="18"/>
        <v>-7.719999999999989</v>
      </c>
      <c r="N89">
        <f t="shared" si="16"/>
        <v>0.4132411320271482</v>
      </c>
      <c r="O89">
        <f t="shared" si="19"/>
        <v>8.719999999999986</v>
      </c>
      <c r="P89">
        <f t="shared" si="17"/>
        <v>0.586758867972852</v>
      </c>
      <c r="AA89">
        <f t="shared" si="20"/>
        <v>0.896198830409357</v>
      </c>
      <c r="AB89">
        <f>($C$2*AA89+$G$2)/($C$6*AA89+$G$6)</f>
        <v>2.3</v>
      </c>
    </row>
    <row r="90" spans="13:28" ht="12.75">
      <c r="M90">
        <f t="shared" si="18"/>
        <v>-7.819999999999989</v>
      </c>
      <c r="N90">
        <f t="shared" si="16"/>
        <v>0.41428390688259104</v>
      </c>
      <c r="O90">
        <f t="shared" si="19"/>
        <v>8.819999999999986</v>
      </c>
      <c r="P90">
        <f t="shared" si="17"/>
        <v>0.5857160931174091</v>
      </c>
      <c r="AA90">
        <f t="shared" si="20"/>
        <v>2.3</v>
      </c>
      <c r="AB90">
        <f>AA90</f>
        <v>2.3</v>
      </c>
    </row>
    <row r="91" spans="13:28" ht="12.75">
      <c r="M91">
        <f t="shared" si="18"/>
        <v>-7.919999999999988</v>
      </c>
      <c r="N91">
        <f t="shared" si="16"/>
        <v>0.4153019127390924</v>
      </c>
      <c r="O91">
        <f t="shared" si="19"/>
        <v>8.919999999999986</v>
      </c>
      <c r="P91">
        <f t="shared" si="17"/>
        <v>0.5846980872609079</v>
      </c>
      <c r="AA91">
        <f t="shared" si="20"/>
        <v>2.3</v>
      </c>
      <c r="AB91">
        <f>($C$2*AA91+$G$2)/($C$6*AA91+$G$6)</f>
        <v>0.896198830409357</v>
      </c>
    </row>
    <row r="92" spans="13:28" ht="12.75">
      <c r="M92">
        <f t="shared" si="18"/>
        <v>-8.019999999999989</v>
      </c>
      <c r="N92">
        <f t="shared" si="16"/>
        <v>0.41629602174450214</v>
      </c>
      <c r="O92">
        <f t="shared" si="19"/>
        <v>9.019999999999985</v>
      </c>
      <c r="P92">
        <f t="shared" si="17"/>
        <v>0.5837039782554981</v>
      </c>
      <c r="AA92">
        <f t="shared" si="20"/>
        <v>0.896198830409357</v>
      </c>
      <c r="AB92">
        <f>AA92</f>
        <v>0.896198830409357</v>
      </c>
    </row>
    <row r="93" spans="13:28" ht="12.75">
      <c r="M93">
        <f t="shared" si="18"/>
        <v>-8.119999999999989</v>
      </c>
      <c r="N93">
        <f t="shared" si="16"/>
        <v>0.41726706557577237</v>
      </c>
      <c r="O93">
        <f t="shared" si="19"/>
        <v>9.119999999999985</v>
      </c>
      <c r="P93">
        <f t="shared" si="17"/>
        <v>0.5827329344242278</v>
      </c>
      <c r="AA93">
        <f t="shared" si="20"/>
        <v>0.896198830409357</v>
      </c>
      <c r="AB93">
        <f>($C$2*AA93+$G$2)/($C$6*AA93+$G$6)</f>
        <v>2.3</v>
      </c>
    </row>
    <row r="94" spans="13:28" ht="12.75">
      <c r="M94">
        <f t="shared" si="18"/>
        <v>-8.219999999999988</v>
      </c>
      <c r="N94">
        <f t="shared" si="16"/>
        <v>0.41821583775953647</v>
      </c>
      <c r="O94">
        <f t="shared" si="19"/>
        <v>9.219999999999985</v>
      </c>
      <c r="P94">
        <f t="shared" si="17"/>
        <v>0.5817841622404639</v>
      </c>
      <c r="AA94">
        <f t="shared" si="20"/>
        <v>2.3</v>
      </c>
      <c r="AB94">
        <f>AA94</f>
        <v>2.3</v>
      </c>
    </row>
    <row r="95" spans="13:28" ht="12.75">
      <c r="M95">
        <f t="shared" si="18"/>
        <v>-8.319999999999988</v>
      </c>
      <c r="N95">
        <f t="shared" si="16"/>
        <v>0.4191430958348251</v>
      </c>
      <c r="O95">
        <f t="shared" si="19"/>
        <v>9.319999999999984</v>
      </c>
      <c r="P95">
        <f t="shared" si="17"/>
        <v>0.5808569041651751</v>
      </c>
      <c r="AA95">
        <f t="shared" si="20"/>
        <v>2.3</v>
      </c>
      <c r="AB95">
        <f>($C$2*AA95+$G$2)/($C$6*AA95+$G$6)</f>
        <v>0.896198830409357</v>
      </c>
    </row>
    <row r="96" spans="13:28" ht="12.75">
      <c r="M96">
        <f t="shared" si="18"/>
        <v>-8.419999999999987</v>
      </c>
      <c r="N96">
        <f t="shared" si="16"/>
        <v>0.4200495633703092</v>
      </c>
      <c r="O96">
        <f t="shared" si="19"/>
        <v>9.419999999999984</v>
      </c>
      <c r="P96">
        <f t="shared" si="17"/>
        <v>0.5799504366296911</v>
      </c>
      <c r="AA96">
        <f t="shared" si="20"/>
        <v>0.896198830409357</v>
      </c>
      <c r="AB96">
        <f>AA96</f>
        <v>0.896198830409357</v>
      </c>
    </row>
    <row r="97" spans="13:28" ht="12.75">
      <c r="M97">
        <f t="shared" si="18"/>
        <v>-8.519999999999987</v>
      </c>
      <c r="N97">
        <f t="shared" si="16"/>
        <v>0.4209359318473568</v>
      </c>
      <c r="O97">
        <f t="shared" si="19"/>
        <v>9.519999999999984</v>
      </c>
      <c r="P97">
        <f t="shared" si="17"/>
        <v>0.5790640681526434</v>
      </c>
      <c r="AA97">
        <f t="shared" si="20"/>
        <v>0.896198830409357</v>
      </c>
      <c r="AB97">
        <f>($C$2*AA97+$G$2)/($C$6*AA97+$G$6)</f>
        <v>2.3</v>
      </c>
    </row>
    <row r="98" spans="13:28" ht="12.75">
      <c r="M98">
        <f t="shared" si="18"/>
        <v>-8.619999999999987</v>
      </c>
      <c r="N98">
        <f t="shared" si="16"/>
        <v>0.42180286241920595</v>
      </c>
      <c r="O98">
        <f t="shared" si="19"/>
        <v>9.619999999999983</v>
      </c>
      <c r="P98">
        <f t="shared" si="17"/>
        <v>0.5781971375807943</v>
      </c>
      <c r="AA98">
        <f t="shared" si="20"/>
        <v>2.3</v>
      </c>
      <c r="AB98">
        <f>AA98</f>
        <v>2.3</v>
      </c>
    </row>
    <row r="99" spans="13:28" ht="12.75">
      <c r="M99">
        <f t="shared" si="18"/>
        <v>-8.719999999999986</v>
      </c>
      <c r="N99">
        <f t="shared" si="16"/>
        <v>0.42265098755565705</v>
      </c>
      <c r="O99">
        <f t="shared" si="19"/>
        <v>9.719999999999983</v>
      </c>
      <c r="P99">
        <f t="shared" si="17"/>
        <v>0.5773490124443432</v>
      </c>
      <c r="AA99">
        <f t="shared" si="20"/>
        <v>2.3</v>
      </c>
      <c r="AB99">
        <f>($C$2*AA99+$G$2)/($C$6*AA99+$G$6)</f>
        <v>0.896198830409357</v>
      </c>
    </row>
    <row r="100" spans="13:28" ht="12.75">
      <c r="M100">
        <f t="shared" si="18"/>
        <v>-8.819999999999986</v>
      </c>
      <c r="N100">
        <f t="shared" si="16"/>
        <v>0.4234809125818839</v>
      </c>
      <c r="O100">
        <f t="shared" si="19"/>
        <v>9.819999999999983</v>
      </c>
      <c r="P100">
        <f t="shared" si="17"/>
        <v>0.5765190874181164</v>
      </c>
      <c r="AA100">
        <f t="shared" si="20"/>
        <v>0.896198830409357</v>
      </c>
      <c r="AB100">
        <f>AA100</f>
        <v>0.896198830409357</v>
      </c>
    </row>
    <row r="101" spans="13:28" ht="12.75">
      <c r="M101">
        <f t="shared" si="18"/>
        <v>-8.919999999999986</v>
      </c>
      <c r="N101">
        <f t="shared" si="16"/>
        <v>0.4242932171192312</v>
      </c>
      <c r="O101">
        <f t="shared" si="19"/>
        <v>9.919999999999982</v>
      </c>
      <c r="P101">
        <f t="shared" si="17"/>
        <v>0.5757067828807689</v>
      </c>
      <c r="AA101">
        <f t="shared" si="20"/>
        <v>0.896198830409357</v>
      </c>
      <c r="AB101">
        <f>($C$2*AA101+$G$2)/($C$6*AA101+$G$6)</f>
        <v>2.3</v>
      </c>
    </row>
    <row r="102" spans="13:28" ht="12.75">
      <c r="M102">
        <f t="shared" si="18"/>
        <v>-9.019999999999985</v>
      </c>
      <c r="N102">
        <f t="shared" si="16"/>
        <v>0.42508845643520576</v>
      </c>
      <c r="O102">
        <f t="shared" si="19"/>
        <v>10.019999999999982</v>
      </c>
      <c r="P102">
        <f t="shared" si="17"/>
        <v>0.5749115435647945</v>
      </c>
      <c r="AA102">
        <f t="shared" si="20"/>
        <v>2.3</v>
      </c>
      <c r="AB102">
        <f>AA102</f>
        <v>2.3</v>
      </c>
    </row>
    <row r="103" spans="13:28" ht="12.75">
      <c r="M103">
        <f t="shared" si="18"/>
        <v>-9.119999999999985</v>
      </c>
      <c r="N103">
        <f aca="true" t="shared" si="21" ref="N103:N134">($C$2*M103+$G$2)/($C$6*M103+$G$6)</f>
        <v>0.425867162709268</v>
      </c>
      <c r="O103">
        <f t="shared" si="19"/>
        <v>10.119999999999981</v>
      </c>
      <c r="P103">
        <f aca="true" t="shared" si="22" ref="P103:P134">($C$2*O103+$G$2)/($C$6*O103+$G$6)</f>
        <v>0.5741328372907324</v>
      </c>
      <c r="AA103">
        <f t="shared" si="20"/>
        <v>2.3</v>
      </c>
      <c r="AB103">
        <f>($C$2*AA103+$G$2)/($C$6*AA103+$G$6)</f>
        <v>0.896198830409357</v>
      </c>
    </row>
    <row r="104" spans="13:28" ht="12.75">
      <c r="M104">
        <f aca="true" t="shared" si="23" ref="M104:M135">M103-0.1</f>
        <v>-9.219999999999985</v>
      </c>
      <c r="N104">
        <f t="shared" si="21"/>
        <v>0.4266298462204896</v>
      </c>
      <c r="O104">
        <f aca="true" t="shared" si="24" ref="O104:O135">O103+0.1</f>
        <v>10.219999999999981</v>
      </c>
      <c r="P104">
        <f t="shared" si="22"/>
        <v>0.5733701537795107</v>
      </c>
      <c r="AA104">
        <f aca="true" t="shared" si="25" ref="AA104:AA135">AB103</f>
        <v>0.896198830409357</v>
      </c>
      <c r="AB104">
        <f>AA104</f>
        <v>0.896198830409357</v>
      </c>
    </row>
    <row r="105" spans="13:28" ht="12.75">
      <c r="M105">
        <f t="shared" si="23"/>
        <v>-9.319999999999984</v>
      </c>
      <c r="N105">
        <f t="shared" si="21"/>
        <v>0.4273769964626434</v>
      </c>
      <c r="O105">
        <f t="shared" si="24"/>
        <v>10.31999999999998</v>
      </c>
      <c r="P105">
        <f t="shared" si="22"/>
        <v>0.5726230035373568</v>
      </c>
      <c r="AA105">
        <f t="shared" si="25"/>
        <v>0.896198830409357</v>
      </c>
      <c r="AB105">
        <f>($C$2*AA105+$G$2)/($C$6*AA105+$G$6)</f>
        <v>2.3</v>
      </c>
    </row>
    <row r="106" spans="13:28" ht="12.75">
      <c r="M106">
        <f t="shared" si="23"/>
        <v>-9.419999999999984</v>
      </c>
      <c r="N106">
        <f t="shared" si="21"/>
        <v>0.42810908319185054</v>
      </c>
      <c r="O106">
        <f t="shared" si="24"/>
        <v>10.41999999999998</v>
      </c>
      <c r="P106">
        <f t="shared" si="22"/>
        <v>0.5718909168081495</v>
      </c>
      <c r="AA106">
        <f t="shared" si="25"/>
        <v>2.3</v>
      </c>
      <c r="AB106">
        <f>AA106</f>
        <v>2.3</v>
      </c>
    </row>
    <row r="107" spans="13:28" ht="12.75">
      <c r="M107">
        <f t="shared" si="23"/>
        <v>-9.519999999999984</v>
      </c>
      <c r="N107">
        <f t="shared" si="21"/>
        <v>0.42882655741149284</v>
      </c>
      <c r="O107">
        <f t="shared" si="24"/>
        <v>10.51999999999998</v>
      </c>
      <c r="P107">
        <f t="shared" si="22"/>
        <v>0.5711734425885076</v>
      </c>
      <c r="AA107">
        <f t="shared" si="25"/>
        <v>2.3</v>
      </c>
      <c r="AB107">
        <f>($C$2*AA107+$G$2)/($C$6*AA107+$G$6)</f>
        <v>0.896198830409357</v>
      </c>
    </row>
    <row r="108" spans="13:28" ht="12.75">
      <c r="M108">
        <f t="shared" si="23"/>
        <v>-9.619999999999983</v>
      </c>
      <c r="N108">
        <f t="shared" si="21"/>
        <v>0.42952985229873103</v>
      </c>
      <c r="O108">
        <f t="shared" si="24"/>
        <v>10.61999999999998</v>
      </c>
      <c r="P108">
        <f t="shared" si="22"/>
        <v>0.5704701477012692</v>
      </c>
      <c r="AA108">
        <f t="shared" si="25"/>
        <v>0.896198830409357</v>
      </c>
      <c r="AB108">
        <f>AA108</f>
        <v>0.896198830409357</v>
      </c>
    </row>
    <row r="109" spans="13:28" ht="12.75">
      <c r="M109">
        <f t="shared" si="23"/>
        <v>-9.719999999999983</v>
      </c>
      <c r="N109">
        <f t="shared" si="21"/>
        <v>0.4302193840766299</v>
      </c>
      <c r="O109">
        <f t="shared" si="24"/>
        <v>10.71999999999998</v>
      </c>
      <c r="P109">
        <f t="shared" si="22"/>
        <v>0.5697806159233704</v>
      </c>
      <c r="AA109">
        <f t="shared" si="25"/>
        <v>0.896198830409357</v>
      </c>
      <c r="AB109">
        <f>($C$2*AA109+$G$2)/($C$6*AA109+$G$6)</f>
        <v>2.3</v>
      </c>
    </row>
    <row r="110" spans="13:28" ht="12.75">
      <c r="M110">
        <f t="shared" si="23"/>
        <v>-9.819999999999983</v>
      </c>
      <c r="N110">
        <f t="shared" si="21"/>
        <v>0.43089555283557723</v>
      </c>
      <c r="O110">
        <f t="shared" si="24"/>
        <v>10.819999999999979</v>
      </c>
      <c r="P110">
        <f t="shared" si="22"/>
        <v>0.5691044471644229</v>
      </c>
      <c r="AA110">
        <f t="shared" si="25"/>
        <v>2.3</v>
      </c>
      <c r="AB110">
        <f>AA110</f>
        <v>2.3</v>
      </c>
    </row>
    <row r="111" spans="13:28" ht="12.75">
      <c r="M111">
        <f t="shared" si="23"/>
        <v>-9.919999999999982</v>
      </c>
      <c r="N111">
        <f t="shared" si="21"/>
        <v>0.43155874330740485</v>
      </c>
      <c r="O111">
        <f t="shared" si="24"/>
        <v>10.919999999999979</v>
      </c>
      <c r="P111">
        <f t="shared" si="22"/>
        <v>0.5684412566925954</v>
      </c>
      <c r="AA111">
        <f t="shared" si="25"/>
        <v>2.3</v>
      </c>
      <c r="AB111">
        <f>($C$2*AA111+$G$2)/($C$6*AA111+$G$6)</f>
        <v>0.896198830409357</v>
      </c>
    </row>
    <row r="112" spans="13:28" ht="12.75">
      <c r="M112">
        <f t="shared" si="23"/>
        <v>-10.019999999999982</v>
      </c>
      <c r="N112">
        <f t="shared" si="21"/>
        <v>0.43220932559535724</v>
      </c>
      <c r="O112">
        <f t="shared" si="24"/>
        <v>11.019999999999978</v>
      </c>
      <c r="P112">
        <f t="shared" si="22"/>
        <v>0.5677906744046431</v>
      </c>
      <c r="AA112">
        <f t="shared" si="25"/>
        <v>0.896198830409357</v>
      </c>
      <c r="AB112">
        <f>AA112</f>
        <v>0.896198830409357</v>
      </c>
    </row>
    <row r="113" spans="13:28" ht="12.75">
      <c r="M113">
        <f t="shared" si="23"/>
        <v>-10.119999999999981</v>
      </c>
      <c r="N113">
        <f t="shared" si="21"/>
        <v>0.4328476558628209</v>
      </c>
      <c r="O113">
        <f t="shared" si="24"/>
        <v>11.119999999999978</v>
      </c>
      <c r="P113">
        <f t="shared" si="22"/>
        <v>0.5671523441371794</v>
      </c>
      <c r="AA113">
        <f t="shared" si="25"/>
        <v>0.896198830409357</v>
      </c>
      <c r="AB113">
        <f>($C$2*AA113+$G$2)/($C$6*AA113+$G$6)</f>
        <v>2.3</v>
      </c>
    </row>
    <row r="114" spans="13:28" ht="12.75">
      <c r="M114">
        <f t="shared" si="23"/>
        <v>-10.219999999999981</v>
      </c>
      <c r="N114">
        <f t="shared" si="21"/>
        <v>0.4334740769835035</v>
      </c>
      <c r="O114">
        <f t="shared" si="24"/>
        <v>11.219999999999978</v>
      </c>
      <c r="P114">
        <f t="shared" si="22"/>
        <v>0.5665259230164967</v>
      </c>
      <c r="AA114">
        <f t="shared" si="25"/>
        <v>2.3</v>
      </c>
      <c r="AB114">
        <f>AA114</f>
        <v>2.3</v>
      </c>
    </row>
    <row r="115" spans="13:28" ht="12.75">
      <c r="M115">
        <f t="shared" si="23"/>
        <v>-10.31999999999998</v>
      </c>
      <c r="N115">
        <f t="shared" si="21"/>
        <v>0.43408891915555997</v>
      </c>
      <c r="O115">
        <f t="shared" si="24"/>
        <v>11.319999999999977</v>
      </c>
      <c r="P115">
        <f t="shared" si="22"/>
        <v>0.5659110808444403</v>
      </c>
      <c r="AA115">
        <f t="shared" si="25"/>
        <v>2.3</v>
      </c>
      <c r="AB115">
        <f>($C$2*AA115+$G$2)/($C$6*AA115+$G$6)</f>
        <v>0.896198830409357</v>
      </c>
    </row>
    <row r="116" spans="13:28" ht="12.75">
      <c r="M116">
        <f t="shared" si="23"/>
        <v>-10.41999999999998</v>
      </c>
      <c r="N116">
        <f t="shared" si="21"/>
        <v>0.4346925004819742</v>
      </c>
      <c r="O116">
        <f t="shared" si="24"/>
        <v>11.419999999999977</v>
      </c>
      <c r="P116">
        <f t="shared" si="22"/>
        <v>0.5653074995180262</v>
      </c>
      <c r="AA116">
        <f t="shared" si="25"/>
        <v>0.896198830409357</v>
      </c>
      <c r="AB116">
        <f>AA116</f>
        <v>0.896198830409357</v>
      </c>
    </row>
    <row r="117" spans="13:28" ht="12.75">
      <c r="M117">
        <f t="shared" si="23"/>
        <v>-10.51999999999998</v>
      </c>
      <c r="N117">
        <f t="shared" si="21"/>
        <v>0.43528512751934284</v>
      </c>
      <c r="O117">
        <f t="shared" si="24"/>
        <v>11.519999999999976</v>
      </c>
      <c r="P117">
        <f t="shared" si="22"/>
        <v>0.5647148724806574</v>
      </c>
      <c r="AA117">
        <f t="shared" si="25"/>
        <v>0.896198830409357</v>
      </c>
      <c r="AB117">
        <f>($C$2*AA117+$G$2)/($C$6*AA117+$G$6)</f>
        <v>2.3</v>
      </c>
    </row>
    <row r="118" spans="13:28" ht="12.75">
      <c r="M118">
        <f t="shared" si="23"/>
        <v>-10.61999999999998</v>
      </c>
      <c r="N118">
        <f t="shared" si="21"/>
        <v>0.4358670957970465</v>
      </c>
      <c r="O118">
        <f t="shared" si="24"/>
        <v>11.619999999999976</v>
      </c>
      <c r="P118">
        <f t="shared" si="22"/>
        <v>0.5641329042029537</v>
      </c>
      <c r="AA118">
        <f t="shared" si="25"/>
        <v>2.3</v>
      </c>
      <c r="AB118">
        <f>AA118</f>
        <v>2.3</v>
      </c>
    </row>
    <row r="119" spans="13:28" ht="12.75">
      <c r="M119">
        <f t="shared" si="23"/>
        <v>-10.71999999999998</v>
      </c>
      <c r="N119">
        <f t="shared" si="21"/>
        <v>0.4364386903086593</v>
      </c>
      <c r="O119">
        <f t="shared" si="24"/>
        <v>11.719999999999976</v>
      </c>
      <c r="P119">
        <f t="shared" si="22"/>
        <v>0.5635613096913408</v>
      </c>
      <c r="AA119">
        <f t="shared" si="25"/>
        <v>2.3</v>
      </c>
      <c r="AB119">
        <f>($C$2*AA119+$G$2)/($C$6*AA119+$G$6)</f>
        <v>0.896198830409357</v>
      </c>
    </row>
    <row r="120" spans="13:28" ht="12.75">
      <c r="M120">
        <f t="shared" si="23"/>
        <v>-10.819999999999979</v>
      </c>
      <c r="N120">
        <f t="shared" si="21"/>
        <v>0.4370001859773108</v>
      </c>
      <c r="O120">
        <f t="shared" si="24"/>
        <v>11.819999999999975</v>
      </c>
      <c r="P120">
        <f t="shared" si="22"/>
        <v>0.5629998140226894</v>
      </c>
      <c r="AA120">
        <f t="shared" si="25"/>
        <v>0.896198830409357</v>
      </c>
      <c r="AB120">
        <f>AA120</f>
        <v>0.896198830409357</v>
      </c>
    </row>
    <row r="121" spans="13:28" ht="12.75">
      <c r="M121">
        <f t="shared" si="23"/>
        <v>-10.919999999999979</v>
      </c>
      <c r="N121">
        <f t="shared" si="21"/>
        <v>0.4375518480965988</v>
      </c>
      <c r="O121">
        <f t="shared" si="24"/>
        <v>11.919999999999975</v>
      </c>
      <c r="P121">
        <f t="shared" si="22"/>
        <v>0.5624481519034016</v>
      </c>
      <c r="AA121">
        <f t="shared" si="25"/>
        <v>0.896198830409357</v>
      </c>
      <c r="AB121">
        <f>($C$2*AA121+$G$2)/($C$6*AA121+$G$6)</f>
        <v>2.3</v>
      </c>
    </row>
    <row r="122" spans="13:28" ht="12.75">
      <c r="M122">
        <f t="shared" si="23"/>
        <v>-11.019999999999978</v>
      </c>
      <c r="N122">
        <f t="shared" si="21"/>
        <v>0.43809393274853803</v>
      </c>
      <c r="O122">
        <f t="shared" si="24"/>
        <v>12.019999999999975</v>
      </c>
      <c r="P122">
        <f t="shared" si="22"/>
        <v>0.5619060672514622</v>
      </c>
      <c r="AA122">
        <f t="shared" si="25"/>
        <v>2.3</v>
      </c>
      <c r="AB122">
        <f>AA122</f>
        <v>2.3</v>
      </c>
    </row>
    <row r="123" spans="13:28" ht="12.75">
      <c r="M123">
        <f t="shared" si="23"/>
        <v>-11.119999999999978</v>
      </c>
      <c r="N123">
        <f t="shared" si="21"/>
        <v>0.4386266871999275</v>
      </c>
      <c r="O123">
        <f t="shared" si="24"/>
        <v>12.119999999999974</v>
      </c>
      <c r="P123">
        <f t="shared" si="22"/>
        <v>0.5613733128000727</v>
      </c>
      <c r="AA123">
        <f t="shared" si="25"/>
        <v>2.3</v>
      </c>
      <c r="AB123">
        <f>($C$2*AA123+$G$2)/($C$6*AA123+$G$6)</f>
        <v>0.896198830409357</v>
      </c>
    </row>
    <row r="124" spans="13:28" ht="12.75">
      <c r="M124">
        <f t="shared" si="23"/>
        <v>-11.219999999999978</v>
      </c>
      <c r="N124">
        <f t="shared" si="21"/>
        <v>0.4391503502784265</v>
      </c>
      <c r="O124">
        <f t="shared" si="24"/>
        <v>12.219999999999974</v>
      </c>
      <c r="P124">
        <f t="shared" si="22"/>
        <v>0.5608496497215737</v>
      </c>
      <c r="AA124">
        <f t="shared" si="25"/>
        <v>0.896198830409357</v>
      </c>
      <c r="AB124">
        <f>AA124</f>
        <v>0.896198830409357</v>
      </c>
    </row>
    <row r="125" spans="13:28" ht="12.75">
      <c r="M125">
        <f t="shared" si="23"/>
        <v>-11.319999999999977</v>
      </c>
      <c r="N125">
        <f t="shared" si="21"/>
        <v>0.4396651527295396</v>
      </c>
      <c r="O125">
        <f t="shared" si="24"/>
        <v>12.319999999999974</v>
      </c>
      <c r="P125">
        <f t="shared" si="22"/>
        <v>0.5603348472704607</v>
      </c>
      <c r="AA125">
        <f t="shared" si="25"/>
        <v>0.896198830409357</v>
      </c>
      <c r="AB125">
        <f>($C$2*AA125+$G$2)/($C$6*AA125+$G$6)</f>
        <v>2.3</v>
      </c>
    </row>
    <row r="126" spans="13:28" ht="12.75">
      <c r="M126">
        <f t="shared" si="23"/>
        <v>-11.419999999999977</v>
      </c>
      <c r="N126">
        <f t="shared" si="21"/>
        <v>0.44017131755563405</v>
      </c>
      <c r="O126">
        <f t="shared" si="24"/>
        <v>12.419999999999973</v>
      </c>
      <c r="P126">
        <f t="shared" si="22"/>
        <v>0.5598286824443662</v>
      </c>
      <c r="AA126">
        <f t="shared" si="25"/>
        <v>2.3</v>
      </c>
      <c r="AB126">
        <f>AA126</f>
        <v>2.3</v>
      </c>
    </row>
    <row r="127" spans="13:28" ht="12.75">
      <c r="M127">
        <f t="shared" si="23"/>
        <v>-11.519999999999976</v>
      </c>
      <c r="N127">
        <f t="shared" si="21"/>
        <v>0.44066906033803305</v>
      </c>
      <c r="O127">
        <f t="shared" si="24"/>
        <v>12.519999999999973</v>
      </c>
      <c r="P127">
        <f t="shared" si="22"/>
        <v>0.5593309396619671</v>
      </c>
      <c r="AA127">
        <f t="shared" si="25"/>
        <v>2.3</v>
      </c>
      <c r="AB127">
        <f>($C$2*AA127+$G$2)/($C$6*AA127+$G$6)</f>
        <v>0.896198830409357</v>
      </c>
    </row>
    <row r="128" spans="13:28" ht="12.75">
      <c r="M128">
        <f t="shared" si="23"/>
        <v>-11.619999999999976</v>
      </c>
      <c r="N128">
        <f t="shared" si="21"/>
        <v>0.44115858954316495</v>
      </c>
      <c r="O128">
        <f t="shared" si="24"/>
        <v>12.619999999999973</v>
      </c>
      <c r="P128">
        <f t="shared" si="22"/>
        <v>0.5588414104568353</v>
      </c>
      <c r="AA128">
        <f t="shared" si="25"/>
        <v>0.896198830409357</v>
      </c>
      <c r="AB128">
        <f>AA128</f>
        <v>0.896198830409357</v>
      </c>
    </row>
    <row r="129" spans="13:28" ht="12.75">
      <c r="M129">
        <f t="shared" si="23"/>
        <v>-11.719999999999976</v>
      </c>
      <c r="N129">
        <f t="shared" si="21"/>
        <v>0.44164010681367905</v>
      </c>
      <c r="O129">
        <f t="shared" si="24"/>
        <v>12.719999999999972</v>
      </c>
      <c r="P129">
        <f t="shared" si="22"/>
        <v>0.5583598931863213</v>
      </c>
      <c r="AA129">
        <f t="shared" si="25"/>
        <v>0.896198830409357</v>
      </c>
      <c r="AB129">
        <f>($C$2*AA129+$G$2)/($C$6*AA129+$G$6)</f>
        <v>2.3</v>
      </c>
    </row>
    <row r="130" spans="13:28" ht="12.75">
      <c r="M130">
        <f t="shared" si="23"/>
        <v>-11.819999999999975</v>
      </c>
      <c r="N130">
        <f t="shared" si="21"/>
        <v>0.4421138072453862</v>
      </c>
      <c r="O130">
        <f t="shared" si="24"/>
        <v>12.819999999999972</v>
      </c>
      <c r="P130">
        <f t="shared" si="22"/>
        <v>0.5578861927546142</v>
      </c>
      <c r="AA130">
        <f t="shared" si="25"/>
        <v>2.3</v>
      </c>
      <c r="AB130">
        <f>AA130</f>
        <v>2.3</v>
      </c>
    </row>
    <row r="131" spans="13:28" ht="12.75">
      <c r="M131">
        <f t="shared" si="23"/>
        <v>-11.919999999999975</v>
      </c>
      <c r="N131">
        <f t="shared" si="21"/>
        <v>0.44257987965081785</v>
      </c>
      <c r="O131">
        <f t="shared" si="24"/>
        <v>12.919999999999972</v>
      </c>
      <c r="P131">
        <f t="shared" si="22"/>
        <v>0.5574201203491823</v>
      </c>
      <c r="AA131">
        <f t="shared" si="25"/>
        <v>2.3</v>
      </c>
      <c r="AB131">
        <f>($C$2*AA131+$G$2)/($C$6*AA131+$G$6)</f>
        <v>0.896198830409357</v>
      </c>
    </row>
    <row r="132" spans="13:28" ht="12.75">
      <c r="M132">
        <f t="shared" si="23"/>
        <v>-12.019999999999975</v>
      </c>
      <c r="N132">
        <f t="shared" si="21"/>
        <v>0.44303850681015633</v>
      </c>
      <c r="O132">
        <f t="shared" si="24"/>
        <v>13.019999999999971</v>
      </c>
      <c r="P132">
        <f t="shared" si="22"/>
        <v>0.5569614931898439</v>
      </c>
      <c r="AA132">
        <f t="shared" si="25"/>
        <v>0.896198830409357</v>
      </c>
      <c r="AB132">
        <f>AA132</f>
        <v>0.896198830409357</v>
      </c>
    </row>
    <row r="133" spans="13:28" ht="12.75">
      <c r="M133">
        <f t="shared" si="23"/>
        <v>-12.119999999999974</v>
      </c>
      <c r="N133">
        <f t="shared" si="21"/>
        <v>0.44348986571023447</v>
      </c>
      <c r="O133">
        <f t="shared" si="24"/>
        <v>13.11999999999997</v>
      </c>
      <c r="P133">
        <f t="shared" si="22"/>
        <v>0.5565101342897658</v>
      </c>
      <c r="AA133">
        <f t="shared" si="25"/>
        <v>0.896198830409357</v>
      </c>
      <c r="AB133">
        <f>AA133</f>
        <v>0.896198830409357</v>
      </c>
    </row>
    <row r="134" spans="13:28" ht="12.75">
      <c r="M134">
        <f t="shared" si="23"/>
        <v>-12.219999999999974</v>
      </c>
      <c r="N134">
        <f t="shared" si="21"/>
        <v>0.4439341277722609</v>
      </c>
      <c r="O134">
        <f t="shared" si="24"/>
        <v>13.21999999999997</v>
      </c>
      <c r="P134">
        <f t="shared" si="22"/>
        <v>0.5560658722277395</v>
      </c>
      <c r="AA134">
        <f t="shared" si="25"/>
        <v>0.896198830409357</v>
      </c>
      <c r="AB134">
        <f>($C$2*AA134+$G$2)/($C$6*AA134+$G$6)</f>
        <v>2.3</v>
      </c>
    </row>
    <row r="135" spans="13:28" ht="12.75">
      <c r="M135">
        <f t="shared" si="23"/>
        <v>-12.319999999999974</v>
      </c>
      <c r="N135">
        <f aca="true" t="shared" si="26" ref="N135:N147">($C$2*M135+$G$2)/($C$6*M135+$G$6)</f>
        <v>0.4443714590688891</v>
      </c>
      <c r="O135">
        <f t="shared" si="24"/>
        <v>13.31999999999997</v>
      </c>
      <c r="P135">
        <f aca="true" t="shared" si="27" ref="P135:P147">($C$2*O135+$G$2)/($C$6*O135+$G$6)</f>
        <v>0.5556285409311111</v>
      </c>
      <c r="AA135">
        <f t="shared" si="25"/>
        <v>2.3</v>
      </c>
      <c r="AB135">
        <f>AA135</f>
        <v>2.3</v>
      </c>
    </row>
    <row r="136" spans="13:28" ht="12.75">
      <c r="M136">
        <f aca="true" t="shared" si="28" ref="M136:M147">M135-0.1</f>
        <v>-12.419999999999973</v>
      </c>
      <c r="N136">
        <f t="shared" si="26"/>
        <v>0.4448020205312041</v>
      </c>
      <c r="O136">
        <f aca="true" t="shared" si="29" ref="O136:O147">O135+0.1</f>
        <v>13.41999999999997</v>
      </c>
      <c r="P136">
        <f t="shared" si="27"/>
        <v>0.555197979468796</v>
      </c>
      <c r="AA136">
        <f aca="true" t="shared" si="30" ref="AA136:AA147">AB135</f>
        <v>2.3</v>
      </c>
      <c r="AB136">
        <f>($C$2*AA136+$G$2)/($C$6*AA136+$G$6)</f>
        <v>0.896198830409357</v>
      </c>
    </row>
    <row r="137" spans="13:28" ht="12.75">
      <c r="M137">
        <f t="shared" si="28"/>
        <v>-12.519999999999973</v>
      </c>
      <c r="N137">
        <f t="shared" si="26"/>
        <v>0.44522596814617194</v>
      </c>
      <c r="O137">
        <f t="shared" si="29"/>
        <v>13.51999999999997</v>
      </c>
      <c r="P137">
        <f t="shared" si="27"/>
        <v>0.5547740318538282</v>
      </c>
      <c r="AA137">
        <f t="shared" si="30"/>
        <v>0.896198830409357</v>
      </c>
      <c r="AB137">
        <f>AA137</f>
        <v>0.896198830409357</v>
      </c>
    </row>
    <row r="138" spans="13:28" ht="12.75">
      <c r="M138">
        <f t="shared" si="28"/>
        <v>-12.619999999999973</v>
      </c>
      <c r="N138">
        <f t="shared" si="26"/>
        <v>0.44564345314505777</v>
      </c>
      <c r="O138">
        <f t="shared" si="29"/>
        <v>13.619999999999969</v>
      </c>
      <c r="P138">
        <f t="shared" si="27"/>
        <v>0.5543565468549425</v>
      </c>
      <c r="AA138">
        <f t="shared" si="30"/>
        <v>0.896198830409357</v>
      </c>
      <c r="AB138">
        <f>($C$2*AA138+$G$2)/($C$6*AA138+$G$6)</f>
        <v>2.3</v>
      </c>
    </row>
    <row r="139" spans="13:28" ht="12.75">
      <c r="M139">
        <f t="shared" si="28"/>
        <v>-12.719999999999972</v>
      </c>
      <c r="N139">
        <f t="shared" si="26"/>
        <v>0.44605462218329484</v>
      </c>
      <c r="O139">
        <f t="shared" si="29"/>
        <v>13.719999999999969</v>
      </c>
      <c r="P139">
        <f t="shared" si="27"/>
        <v>0.5539453778167054</v>
      </c>
      <c r="AA139">
        <f t="shared" si="30"/>
        <v>2.3</v>
      </c>
      <c r="AB139">
        <f>AA139</f>
        <v>2.3</v>
      </c>
    </row>
    <row r="140" spans="13:28" ht="12.75">
      <c r="M140">
        <f t="shared" si="28"/>
        <v>-12.819999999999972</v>
      </c>
      <c r="N140">
        <f t="shared" si="26"/>
        <v>0.4464596175122491</v>
      </c>
      <c r="O140">
        <f t="shared" si="29"/>
        <v>13.819999999999968</v>
      </c>
      <c r="P140">
        <f t="shared" si="27"/>
        <v>0.5535403824877512</v>
      </c>
      <c r="AA140">
        <f t="shared" si="30"/>
        <v>2.3</v>
      </c>
      <c r="AB140">
        <f>($C$2*AA140+$G$2)/($C$6*AA140+$G$6)</f>
        <v>0.896198830409357</v>
      </c>
    </row>
    <row r="141" spans="13:28" ht="12.75">
      <c r="M141">
        <f t="shared" si="28"/>
        <v>-12.919999999999972</v>
      </c>
      <c r="N141">
        <f t="shared" si="26"/>
        <v>0.44685857714330546</v>
      </c>
      <c r="O141">
        <f t="shared" si="29"/>
        <v>13.919999999999968</v>
      </c>
      <c r="P141">
        <f t="shared" si="27"/>
        <v>0.5531414228566949</v>
      </c>
      <c r="AA141">
        <f t="shared" si="30"/>
        <v>0.896198830409357</v>
      </c>
      <c r="AB141">
        <f>AA141</f>
        <v>0.896198830409357</v>
      </c>
    </row>
    <row r="142" spans="13:28" ht="12.75">
      <c r="M142">
        <f t="shared" si="28"/>
        <v>-13.019999999999971</v>
      </c>
      <c r="N142">
        <f t="shared" si="26"/>
        <v>0.4472516350046715</v>
      </c>
      <c r="O142">
        <f t="shared" si="29"/>
        <v>14.019999999999968</v>
      </c>
      <c r="P142">
        <f t="shared" si="27"/>
        <v>0.5527483649953289</v>
      </c>
      <c r="AA142">
        <f t="shared" si="30"/>
        <v>0.896198830409357</v>
      </c>
      <c r="AB142">
        <f>($C$2*AA142+$G$2)/($C$6*AA142+$G$6)</f>
        <v>2.3</v>
      </c>
    </row>
    <row r="143" spans="13:28" ht="12.75">
      <c r="M143">
        <f t="shared" si="28"/>
        <v>-13.11999999999997</v>
      </c>
      <c r="N143">
        <f t="shared" si="26"/>
        <v>0.44763892109127446</v>
      </c>
      <c r="O143">
        <f t="shared" si="29"/>
        <v>14.119999999999967</v>
      </c>
      <c r="P143">
        <f t="shared" si="27"/>
        <v>0.5523610789087259</v>
      </c>
      <c r="AA143">
        <f t="shared" si="30"/>
        <v>2.3</v>
      </c>
      <c r="AB143">
        <f>AA143</f>
        <v>2.3</v>
      </c>
    </row>
    <row r="144" spans="13:28" ht="12.75">
      <c r="M144">
        <f t="shared" si="28"/>
        <v>-13.21999999999997</v>
      </c>
      <c r="N144">
        <f t="shared" si="26"/>
        <v>0.4480205616081019</v>
      </c>
      <c r="O144">
        <f t="shared" si="29"/>
        <v>14.219999999999967</v>
      </c>
      <c r="P144">
        <f t="shared" si="27"/>
        <v>0.5519794383918983</v>
      </c>
      <c r="AA144">
        <f t="shared" si="30"/>
        <v>2.3</v>
      </c>
      <c r="AB144">
        <f>($C$2*AA144+$G$2)/($C$6*AA144+$G$6)</f>
        <v>0.896198830409357</v>
      </c>
    </row>
    <row r="145" spans="13:28" ht="12.75">
      <c r="M145">
        <f t="shared" si="28"/>
        <v>-13.31999999999997</v>
      </c>
      <c r="N145">
        <f t="shared" si="26"/>
        <v>0.4483966791073196</v>
      </c>
      <c r="O145">
        <f t="shared" si="29"/>
        <v>14.319999999999967</v>
      </c>
      <c r="P145">
        <f t="shared" si="27"/>
        <v>0.5516033208926805</v>
      </c>
      <c r="AA145">
        <f t="shared" si="30"/>
        <v>0.896198830409357</v>
      </c>
      <c r="AB145">
        <f>AA145</f>
        <v>0.896198830409357</v>
      </c>
    </row>
    <row r="146" spans="13:28" ht="12.75">
      <c r="M146">
        <f t="shared" si="28"/>
        <v>-13.41999999999997</v>
      </c>
      <c r="N146">
        <f t="shared" si="26"/>
        <v>0.4487673926194798</v>
      </c>
      <c r="O146">
        <f t="shared" si="29"/>
        <v>14.419999999999966</v>
      </c>
      <c r="P146">
        <f t="shared" si="27"/>
        <v>0.5512326073805204</v>
      </c>
      <c r="AA146">
        <f t="shared" si="30"/>
        <v>0.896198830409357</v>
      </c>
      <c r="AB146">
        <f>($C$2*AA146+$G$2)/($C$6*AA146+$G$6)</f>
        <v>2.3</v>
      </c>
    </row>
    <row r="147" spans="13:28" ht="12.75">
      <c r="M147">
        <f t="shared" si="28"/>
        <v>-13.51999999999997</v>
      </c>
      <c r="N147">
        <f t="shared" si="26"/>
        <v>0.44913281777911257</v>
      </c>
      <c r="O147">
        <f t="shared" si="29"/>
        <v>14.519999999999966</v>
      </c>
      <c r="P147">
        <f t="shared" si="27"/>
        <v>0.5508671822208877</v>
      </c>
      <c r="AA147">
        <f t="shared" si="30"/>
        <v>2.3</v>
      </c>
      <c r="AB147">
        <f>AA147</f>
        <v>2.3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dcterms:created xsi:type="dcterms:W3CDTF">2001-08-22T06:32:26Z</dcterms:created>
  <cp:category/>
  <cp:version/>
  <cp:contentType/>
  <cp:contentStatus/>
</cp:coreProperties>
</file>